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firstSheet="16" activeTab="27"/>
  </bookViews>
  <sheets>
    <sheet name="Dec13" sheetId="1" r:id="rId1"/>
    <sheet name="Mar14" sheetId="2" r:id="rId2"/>
    <sheet name="Jun14" sheetId="3" r:id="rId3"/>
    <sheet name="Sep14" sheetId="4" r:id="rId4"/>
    <sheet name="Dec14" sheetId="5" r:id="rId5"/>
    <sheet name="Mar15" sheetId="6" r:id="rId6"/>
    <sheet name="Jun15" sheetId="7" r:id="rId7"/>
    <sheet name="Sep15" sheetId="8" r:id="rId8"/>
    <sheet name="Dec15" sheetId="9" r:id="rId9"/>
    <sheet name="Mar16" sheetId="10" r:id="rId10"/>
    <sheet name="Jun16" sheetId="11" r:id="rId11"/>
    <sheet name="Sep16" sheetId="12" r:id="rId12"/>
    <sheet name="Dec16" sheetId="13" r:id="rId13"/>
    <sheet name="Mar17" sheetId="14" r:id="rId14"/>
    <sheet name="Jun17" sheetId="15" r:id="rId15"/>
    <sheet name="Sep17" sheetId="16" r:id="rId16"/>
    <sheet name="Dec 17" sheetId="17" r:id="rId17"/>
    <sheet name="Mar18" sheetId="18" r:id="rId18"/>
    <sheet name="Jun18" sheetId="19" r:id="rId19"/>
    <sheet name="Sep18" sheetId="20" r:id="rId20"/>
    <sheet name="Dec18" sheetId="21" r:id="rId21"/>
    <sheet name="Mar19" sheetId="22" r:id="rId22"/>
    <sheet name="Jun19" sheetId="23" r:id="rId23"/>
    <sheet name="Sep19" sheetId="24" r:id="rId24"/>
    <sheet name="Dec19" sheetId="25" r:id="rId25"/>
    <sheet name="Mar20" sheetId="26" r:id="rId26"/>
    <sheet name="Jun20" sheetId="27" r:id="rId27"/>
    <sheet name="Sep20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AMO_UniqueIdentifier" hidden="1">"'70e66d40-5905-419b-9f8e-1500bf4aca3f'"</definedName>
  </definedNames>
  <calcPr fullCalcOnLoad="1"/>
</workbook>
</file>

<file path=xl/sharedStrings.xml><?xml version="1.0" encoding="utf-8"?>
<sst xmlns="http://schemas.openxmlformats.org/spreadsheetml/2006/main" count="2178" uniqueCount="102">
  <si>
    <t>Industry Norms calculated from Stats SA figures</t>
  </si>
  <si>
    <t xml:space="preserve">Issue date: </t>
  </si>
  <si>
    <t>Formula</t>
  </si>
  <si>
    <t>Determine NPAT [NPBT-TAXATION]</t>
  </si>
  <si>
    <t>NPAT÷ TOTAL INCOME</t>
  </si>
  <si>
    <t>Mining and Quarrying industry</t>
  </si>
  <si>
    <t>Totals</t>
  </si>
  <si>
    <t>NPBT</t>
  </si>
  <si>
    <t>TAXATION</t>
  </si>
  <si>
    <t>NPAT</t>
  </si>
  <si>
    <t>TURNOVER</t>
  </si>
  <si>
    <t>Manufacturing Industry</t>
  </si>
  <si>
    <t>Electricity Gas and Water supply Industry</t>
  </si>
  <si>
    <t>Construction Industry</t>
  </si>
  <si>
    <t>Trade Industry</t>
  </si>
  <si>
    <t>Transport Storage and Communication Industry</t>
  </si>
  <si>
    <t>Real estate and other business services Industry</t>
  </si>
  <si>
    <t>Community, Social and personal services Industry</t>
  </si>
  <si>
    <t>All Industries</t>
  </si>
  <si>
    <t>Next publication date:</t>
  </si>
  <si>
    <t xml:space="preserve"> </t>
  </si>
  <si>
    <t>Q1 (2013)*</t>
  </si>
  <si>
    <t>Q2 (2013)*</t>
  </si>
  <si>
    <t>* Revised estimates</t>
  </si>
  <si>
    <t>! Preliminary estimates</t>
  </si>
  <si>
    <t>Q4 (2013)!</t>
  </si>
  <si>
    <t>Q3 (2013)*</t>
  </si>
  <si>
    <t>Note: The above estimates are sourced from the P0044: Quarterly Financial Statistics: December 2013 as published by Statistics South Africa</t>
  </si>
  <si>
    <t>Q4 (2013)*</t>
  </si>
  <si>
    <t>Q1 (2014)*</t>
  </si>
  <si>
    <t>Q2 (2014)!</t>
  </si>
  <si>
    <t>Note: The above estimates are sourced from the P0044: Quarterly Financial Statistics: 30 June 2014 as published by Statistics South Africa</t>
  </si>
  <si>
    <t>Q2 (2014)*</t>
  </si>
  <si>
    <t>Q3 (2014)!</t>
  </si>
  <si>
    <t>Q3 (2014)*</t>
  </si>
  <si>
    <t>Q4 (2014)!</t>
  </si>
  <si>
    <t>Note: The above estimates are sourced from the P0044: Quarterly Financial Statistics: 31 December 2014 as published by Statistics South Africa</t>
  </si>
  <si>
    <t>Q4 (2014)*</t>
  </si>
  <si>
    <t>Q1 (2015)!</t>
  </si>
  <si>
    <t>Note: The above estimates are sourced from the P0044: Quarterly Financial Statistics: 30 March 2015 as published by Statistics South Africa</t>
  </si>
  <si>
    <t>Q1 (2015)*</t>
  </si>
  <si>
    <t>Q2 (2015)!</t>
  </si>
  <si>
    <t>Note: The above estimates are sourced from the P0044: Quarterly Financial Statistics: 30 June 2015 as published by Statistics South Africa</t>
  </si>
  <si>
    <t>Q2 (2015)*</t>
  </si>
  <si>
    <t>Q3 (2015)!</t>
  </si>
  <si>
    <t>Note: The above estimates are sourced from the P0044: Quarterly Financial Statistics: September 2015 as published by Statistics South Africa</t>
  </si>
  <si>
    <t>NPAT÷ TURNOVER</t>
  </si>
  <si>
    <t>Q3 (2015)*</t>
  </si>
  <si>
    <t>Q4 (2015)!</t>
  </si>
  <si>
    <t>Note: The above estimates are sourced from the P0044: Quarterly Financial Statistics: December 2015 as published by Statistics South Africa</t>
  </si>
  <si>
    <t>Q4 (2015)*</t>
  </si>
  <si>
    <t>Q1 (2016)*</t>
  </si>
  <si>
    <t>Q1 (2014)!</t>
  </si>
  <si>
    <t>Q2 (2016)!</t>
  </si>
  <si>
    <t>Note: The above estimates are sourced from the P0044: Quarterly Financial Statistics: June 2016 as published by Statistics South Africa</t>
  </si>
  <si>
    <t>Q2 (2016)*</t>
  </si>
  <si>
    <t>Q3 (2016)!</t>
  </si>
  <si>
    <t>Note: The above estimates are sourced from the P0044: Quarterly Financial Statistics: March 2016 as published by Statistics South Africa</t>
  </si>
  <si>
    <t>Note: The above estimates are sourced from the P0044: Quarterly Financial Statistics: September 2016 as published by Statistics South Africa</t>
  </si>
  <si>
    <t>Q1 (2016)!</t>
  </si>
  <si>
    <t>Q4 (2016)!</t>
  </si>
  <si>
    <t>Q3 (2016)*</t>
  </si>
  <si>
    <t>Q4 (2016)*</t>
  </si>
  <si>
    <t>Q1 (2017)!</t>
  </si>
  <si>
    <t>Note: The above estimates are sourced from the P0044: Quarterly Financial Statistics: March 2017 as published by Statistics South Africa</t>
  </si>
  <si>
    <t>Q1 (2017)*</t>
  </si>
  <si>
    <t>Q2 (2017)!</t>
  </si>
  <si>
    <t>Note: The above estimates are sourced from the P0044: Quarterly Financial Statistics: June 2017 as published by Statistics South Africa</t>
  </si>
  <si>
    <t>Q2 (2017)*</t>
  </si>
  <si>
    <t>Note: The above estimates are sourced from the P0044: Quarterly Financial Statistics: September 2017 as published by Statistics South Africa</t>
  </si>
  <si>
    <t>Q3 (2017)*</t>
  </si>
  <si>
    <t>Q4 (2017)!</t>
  </si>
  <si>
    <t>Note: The above estimates are sourced from the P0044: Quarterly Financial Statistics: December 2017 as published by Statistics South Africa</t>
  </si>
  <si>
    <t>Q4 (2017)*</t>
  </si>
  <si>
    <t>Q1 (2018)!</t>
  </si>
  <si>
    <t>Note: The above estimates are sourced from the P0044: Quarterly Financial Statistics: March 2018 as published by Statistics South Africa</t>
  </si>
  <si>
    <t>Q1 (2018)*</t>
  </si>
  <si>
    <t>Q2 (2018)!</t>
  </si>
  <si>
    <t>Note: The above estimates are sourced from the P0044: Quarterly Financial Statistics: June 2018 as published by Statistics South Africa</t>
  </si>
  <si>
    <t>Q2 (2018)*</t>
  </si>
  <si>
    <t>Q3 (2018)!</t>
  </si>
  <si>
    <t>Note: The above estimates are sourced from the P0044: Quarterly Financial Statistics: September 2018 as published by Statistics South Africa</t>
  </si>
  <si>
    <t>Q4 (2018)!</t>
  </si>
  <si>
    <t>Q3 (2018)*</t>
  </si>
  <si>
    <t>Note: The above estimates are sourced from the P0044: Quarterly Financial Statistics: December 2018 as published by Statistics South Africa</t>
  </si>
  <si>
    <t>Q4 (2018)*</t>
  </si>
  <si>
    <t>Q1 (2019)!</t>
  </si>
  <si>
    <t>Profit Margin</t>
  </si>
  <si>
    <t>Q1 (2019)*</t>
  </si>
  <si>
    <t>Q2 (2019)!</t>
  </si>
  <si>
    <t>2020-03-TBC</t>
  </si>
  <si>
    <t>Q2 (2019)*</t>
  </si>
  <si>
    <t>Q3 (2019)!</t>
  </si>
  <si>
    <t>Q3 (2019)*</t>
  </si>
  <si>
    <t>Q4 (2019)!</t>
  </si>
  <si>
    <t>Q1 (2020)!</t>
  </si>
  <si>
    <t>Q4 (2019)*</t>
  </si>
  <si>
    <t>Q2 (2020)!</t>
  </si>
  <si>
    <t>Q1 (2020)*</t>
  </si>
  <si>
    <t>2021-04-29</t>
  </si>
  <si>
    <t>Q3 (2020)!</t>
  </si>
  <si>
    <t>Q2 (2020)*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</si>
</sst>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[$-1C09]dd\ mmmm\ yyyy"/>
    <numFmt numFmtId="181" formatCode="yyyy/mm/d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%"/>
    <numFmt numFmtId="188" formatCode="[$-409]dddd\,\ mmmm\ d\,\ yyyy"/>
    <numFmt numFmtId="189" formatCode="[$-409]h:mm:ss\ AM/PM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6" borderId="10" xfId="0" applyFill="1" applyBorder="1" applyAlignment="1">
      <alignment/>
    </xf>
    <xf numFmtId="0" fontId="18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NumberFormat="1" applyFont="1" applyFill="1" applyBorder="1" applyAlignment="1">
      <alignment wrapText="1"/>
    </xf>
    <xf numFmtId="0" fontId="0" fillId="6" borderId="17" xfId="0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1" fillId="0" borderId="0" xfId="0" applyFont="1" applyAlignment="1">
      <alignment/>
    </xf>
    <xf numFmtId="181" fontId="0" fillId="0" borderId="0" xfId="0" applyNumberFormat="1" applyAlignment="1" quotePrefix="1">
      <alignment horizontal="right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26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24" borderId="24" xfId="0" applyFont="1" applyFill="1" applyBorder="1" applyAlignment="1">
      <alignment vertical="center" wrapText="1"/>
    </xf>
    <xf numFmtId="0" fontId="15" fillId="24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0" fillId="0" borderId="0" xfId="0" applyBorder="1" applyAlignment="1">
      <alignment/>
    </xf>
    <xf numFmtId="10" fontId="19" fillId="0" borderId="26" xfId="57" applyNumberFormat="1" applyFont="1" applyFill="1" applyBorder="1" applyAlignment="1" applyProtection="1">
      <alignment/>
      <protection/>
    </xf>
    <xf numFmtId="0" fontId="27" fillId="0" borderId="27" xfId="0" applyFont="1" applyBorder="1" applyAlignment="1">
      <alignment/>
    </xf>
    <xf numFmtId="0" fontId="25" fillId="0" borderId="28" xfId="0" applyFont="1" applyBorder="1" applyAlignment="1">
      <alignment/>
    </xf>
    <xf numFmtId="10" fontId="28" fillId="0" borderId="28" xfId="57" applyNumberFormat="1" applyFont="1" applyBorder="1" applyAlignment="1">
      <alignment/>
    </xf>
    <xf numFmtId="10" fontId="28" fillId="0" borderId="29" xfId="57" applyNumberFormat="1" applyFont="1" applyBorder="1" applyAlignment="1">
      <alignment/>
    </xf>
    <xf numFmtId="10" fontId="22" fillId="0" borderId="28" xfId="57" applyNumberFormat="1" applyFont="1" applyBorder="1" applyAlignment="1">
      <alignment/>
    </xf>
    <xf numFmtId="10" fontId="22" fillId="0" borderId="29" xfId="57" applyNumberFormat="1" applyFont="1" applyBorder="1" applyAlignment="1">
      <alignment/>
    </xf>
    <xf numFmtId="0" fontId="19" fillId="25" borderId="24" xfId="0" applyFont="1" applyFill="1" applyBorder="1" applyAlignment="1">
      <alignment vertical="center" wrapText="1"/>
    </xf>
    <xf numFmtId="0" fontId="15" fillId="25" borderId="25" xfId="0" applyFont="1" applyFill="1" applyBorder="1" applyAlignment="1">
      <alignment horizontal="center" vertical="center"/>
    </xf>
    <xf numFmtId="10" fontId="19" fillId="0" borderId="26" xfId="57" applyNumberFormat="1" applyFont="1" applyFill="1" applyBorder="1" applyAlignment="1" applyProtection="1">
      <alignment horizontal="center"/>
      <protection/>
    </xf>
    <xf numFmtId="10" fontId="19" fillId="0" borderId="26" xfId="57" applyNumberFormat="1" applyFont="1" applyFill="1" applyBorder="1" applyAlignment="1" applyProtection="1">
      <alignment horizontal="right"/>
      <protection/>
    </xf>
    <xf numFmtId="10" fontId="19" fillId="24" borderId="30" xfId="0" applyNumberFormat="1" applyFont="1" applyFill="1" applyBorder="1" applyAlignment="1">
      <alignment horizontal="center" vertical="center"/>
    </xf>
    <xf numFmtId="10" fontId="19" fillId="25" borderId="30" xfId="0" applyNumberFormat="1" applyFont="1" applyFill="1" applyBorder="1" applyAlignment="1">
      <alignment horizontal="center" vertical="center"/>
    </xf>
    <xf numFmtId="10" fontId="19" fillId="26" borderId="30" xfId="0" applyNumberFormat="1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vertical="center" wrapText="1"/>
    </xf>
    <xf numFmtId="0" fontId="15" fillId="26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9" fillId="27" borderId="24" xfId="0" applyFont="1" applyFill="1" applyBorder="1" applyAlignment="1">
      <alignment vertical="center" wrapText="1"/>
    </xf>
    <xf numFmtId="10" fontId="19" fillId="27" borderId="30" xfId="0" applyNumberFormat="1" applyFont="1" applyFill="1" applyBorder="1" applyAlignment="1">
      <alignment horizontal="center" vertical="center"/>
    </xf>
    <xf numFmtId="0" fontId="15" fillId="27" borderId="25" xfId="0" applyFont="1" applyFill="1" applyBorder="1" applyAlignment="1">
      <alignment horizontal="center" vertical="center"/>
    </xf>
    <xf numFmtId="0" fontId="19" fillId="28" borderId="24" xfId="0" applyFont="1" applyFill="1" applyBorder="1" applyAlignment="1">
      <alignment vertical="center" wrapText="1"/>
    </xf>
    <xf numFmtId="10" fontId="19" fillId="28" borderId="30" xfId="0" applyNumberFormat="1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/>
    </xf>
    <xf numFmtId="0" fontId="19" fillId="29" borderId="24" xfId="0" applyFont="1" applyFill="1" applyBorder="1" applyAlignment="1">
      <alignment vertical="center"/>
    </xf>
    <xf numFmtId="10" fontId="19" fillId="29" borderId="30" xfId="0" applyNumberFormat="1" applyFont="1" applyFill="1" applyBorder="1" applyAlignment="1">
      <alignment horizontal="center" vertical="center"/>
    </xf>
    <xf numFmtId="0" fontId="15" fillId="29" borderId="25" xfId="0" applyFont="1" applyFill="1" applyBorder="1" applyAlignment="1">
      <alignment horizontal="center" vertical="center"/>
    </xf>
    <xf numFmtId="0" fontId="19" fillId="30" borderId="24" xfId="0" applyFont="1" applyFill="1" applyBorder="1" applyAlignment="1">
      <alignment wrapText="1"/>
    </xf>
    <xf numFmtId="10" fontId="19" fillId="30" borderId="30" xfId="0" applyNumberFormat="1" applyFont="1" applyFill="1" applyBorder="1" applyAlignment="1">
      <alignment horizontal="center" vertical="center"/>
    </xf>
    <xf numFmtId="0" fontId="15" fillId="30" borderId="25" xfId="0" applyFont="1" applyFill="1" applyBorder="1" applyAlignment="1">
      <alignment horizontal="center" vertical="center"/>
    </xf>
    <xf numFmtId="0" fontId="19" fillId="31" borderId="24" xfId="0" applyFont="1" applyFill="1" applyBorder="1" applyAlignment="1">
      <alignment wrapText="1"/>
    </xf>
    <xf numFmtId="10" fontId="19" fillId="31" borderId="30" xfId="0" applyNumberFormat="1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wrapText="1"/>
    </xf>
    <xf numFmtId="10" fontId="19" fillId="32" borderId="30" xfId="0" applyNumberFormat="1" applyFont="1" applyFill="1" applyBorder="1" applyAlignment="1">
      <alignment horizontal="center" vertical="center"/>
    </xf>
    <xf numFmtId="0" fontId="15" fillId="32" borderId="2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/>
    </xf>
    <xf numFmtId="10" fontId="22" fillId="0" borderId="31" xfId="57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26" borderId="32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8" borderId="32" xfId="0" applyFill="1" applyBorder="1" applyAlignment="1">
      <alignment vertical="center"/>
    </xf>
    <xf numFmtId="0" fontId="0" fillId="29" borderId="32" xfId="0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0" fillId="31" borderId="32" xfId="0" applyFill="1" applyBorder="1" applyAlignment="1">
      <alignment vertical="center"/>
    </xf>
    <xf numFmtId="0" fontId="0" fillId="32" borderId="32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externalLink" Target="externalLinks/externalLink15.xml" /><Relationship Id="rId46" Type="http://schemas.openxmlformats.org/officeDocument/2006/relationships/externalLink" Target="externalLinks/externalLink16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5\4%20Dec~15\Time%20Series\One%20digit\QFS_Jun06~Dec15_Checked_15Dec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Mar%20201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Jun%20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Sept%202019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Dec%202019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Mar%202020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June%202020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zelda\BEESA%20Sync\Operations\Delivery%20Folder\Industry%20Norms\Detail%20SML\Details%20SML%20Sep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7\1~March%202017\Time%20Series\One%20digit\QFS_Jun06~Mar17_Checked_27Jun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7\2%20June%202017\Time%20Series\One%20digit\QFS_Jun06~June17_Checked_27Sep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7\3~September%202017\Time%20Series\One%20digit\QFS_Jun06~September17_Checked_14Dec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7\4%20December%202017\Time%20Series\One%20digit\QFS_Jun06~December17_Checked_27Mar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8\1~March%202018\Time%20Series\One%20digit\QFS_Jun06~March18_Checked_28%20June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8\2~June%202018\Time%20Series\One%20digit\QFS_Jun06~June18_Checked_21September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8\3~September%202018\Time%20Series\One%20digit\QFS_Jun06~September18_Checked_11December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constats\Financial%20Statistics\Quarterly%20Financial%20Statistics\QFS\Y2018\4~December%202018\Time%20Series\One%20digit\QFS_Jun06~December18_Checked_26March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K3">
            <v>1941165</v>
          </cell>
          <cell r="AL3">
            <v>1972425</v>
          </cell>
          <cell r="AM3">
            <v>2087851</v>
          </cell>
        </row>
        <row r="32">
          <cell r="AK32">
            <v>135553</v>
          </cell>
          <cell r="AL32">
            <v>117766</v>
          </cell>
          <cell r="AM32">
            <v>146642</v>
          </cell>
        </row>
        <row r="33">
          <cell r="AK33">
            <v>34693</v>
          </cell>
          <cell r="AL33">
            <v>26660</v>
          </cell>
          <cell r="AM33">
            <v>27876</v>
          </cell>
        </row>
      </sheetData>
      <sheetData sheetId="1">
        <row r="3">
          <cell r="AK3">
            <v>128411</v>
          </cell>
          <cell r="AL3">
            <v>134480</v>
          </cell>
          <cell r="AM3">
            <v>130644</v>
          </cell>
        </row>
        <row r="32">
          <cell r="AK32">
            <v>-102</v>
          </cell>
          <cell r="AL32">
            <v>-11909</v>
          </cell>
          <cell r="AM32">
            <v>-6311</v>
          </cell>
        </row>
        <row r="33">
          <cell r="AK33">
            <v>3185</v>
          </cell>
          <cell r="AL33">
            <v>2720</v>
          </cell>
          <cell r="AM33">
            <v>2374</v>
          </cell>
        </row>
      </sheetData>
      <sheetData sheetId="2">
        <row r="3">
          <cell r="AK3">
            <v>546944</v>
          </cell>
          <cell r="AL3">
            <v>556482</v>
          </cell>
          <cell r="AM3">
            <v>603222</v>
          </cell>
        </row>
        <row r="32">
          <cell r="AK32">
            <v>34485</v>
          </cell>
          <cell r="AL32">
            <v>44101</v>
          </cell>
          <cell r="AM32">
            <v>43264</v>
          </cell>
        </row>
        <row r="33">
          <cell r="AK33">
            <v>12695</v>
          </cell>
          <cell r="AL33">
            <v>8095</v>
          </cell>
          <cell r="AM33">
            <v>8813</v>
          </cell>
        </row>
      </sheetData>
      <sheetData sheetId="3">
        <row r="3">
          <cell r="AK3">
            <v>42086</v>
          </cell>
          <cell r="AL3">
            <v>48719</v>
          </cell>
          <cell r="AM3">
            <v>61368</v>
          </cell>
        </row>
        <row r="32">
          <cell r="AK32">
            <v>-1680</v>
          </cell>
          <cell r="AL32">
            <v>-659</v>
          </cell>
          <cell r="AM32">
            <v>16002</v>
          </cell>
        </row>
        <row r="33">
          <cell r="AK33">
            <v>271</v>
          </cell>
          <cell r="AL33">
            <v>409</v>
          </cell>
          <cell r="AM33">
            <v>394</v>
          </cell>
        </row>
      </sheetData>
      <sheetData sheetId="4">
        <row r="3">
          <cell r="AK3">
            <v>96956</v>
          </cell>
          <cell r="AL3">
            <v>92994</v>
          </cell>
          <cell r="AM3">
            <v>109036</v>
          </cell>
        </row>
        <row r="32">
          <cell r="AK32">
            <v>4970</v>
          </cell>
          <cell r="AL32">
            <v>5950</v>
          </cell>
          <cell r="AM32">
            <v>6464</v>
          </cell>
        </row>
        <row r="33">
          <cell r="AK33">
            <v>1149</v>
          </cell>
          <cell r="AL33">
            <v>994</v>
          </cell>
          <cell r="AM33">
            <v>1764</v>
          </cell>
        </row>
      </sheetData>
      <sheetData sheetId="5">
        <row r="3">
          <cell r="AK3">
            <v>663499</v>
          </cell>
          <cell r="AL3">
            <v>676360</v>
          </cell>
          <cell r="AM3">
            <v>711089</v>
          </cell>
        </row>
        <row r="32">
          <cell r="AK32">
            <v>38356</v>
          </cell>
          <cell r="AL32">
            <v>23504</v>
          </cell>
          <cell r="AM32">
            <v>32511</v>
          </cell>
        </row>
        <row r="33">
          <cell r="AK33">
            <v>7235</v>
          </cell>
          <cell r="AL33">
            <v>4522</v>
          </cell>
          <cell r="AM33">
            <v>4891</v>
          </cell>
        </row>
      </sheetData>
      <sheetData sheetId="6">
        <row r="3">
          <cell r="AK3">
            <v>168288</v>
          </cell>
          <cell r="AL3">
            <v>172322</v>
          </cell>
          <cell r="AM3">
            <v>178367</v>
          </cell>
        </row>
        <row r="32">
          <cell r="AK32">
            <v>9026</v>
          </cell>
          <cell r="AL32">
            <v>11872</v>
          </cell>
          <cell r="AM32">
            <v>13772</v>
          </cell>
        </row>
        <row r="33">
          <cell r="AK33">
            <v>4100</v>
          </cell>
          <cell r="AL33">
            <v>4080</v>
          </cell>
          <cell r="AM33">
            <v>3801</v>
          </cell>
        </row>
      </sheetData>
      <sheetData sheetId="7">
        <row r="3">
          <cell r="AK3">
            <v>239330</v>
          </cell>
          <cell r="AL3">
            <v>235709</v>
          </cell>
          <cell r="AM3">
            <v>247865</v>
          </cell>
        </row>
        <row r="32">
          <cell r="AK32">
            <v>41427</v>
          </cell>
          <cell r="AL32">
            <v>36417</v>
          </cell>
          <cell r="AM32">
            <v>34121</v>
          </cell>
        </row>
        <row r="33">
          <cell r="AK33">
            <v>4780</v>
          </cell>
          <cell r="AL33">
            <v>4803</v>
          </cell>
          <cell r="AM33">
            <v>4422</v>
          </cell>
        </row>
      </sheetData>
      <sheetData sheetId="8">
        <row r="3">
          <cell r="AK3">
            <v>55651</v>
          </cell>
          <cell r="AL3">
            <v>55359</v>
          </cell>
          <cell r="AM3">
            <v>46260</v>
          </cell>
        </row>
        <row r="32">
          <cell r="AK32">
            <v>9071</v>
          </cell>
          <cell r="AL32">
            <v>8490</v>
          </cell>
          <cell r="AM32">
            <v>6819</v>
          </cell>
        </row>
        <row r="33">
          <cell r="AK33">
            <v>1278</v>
          </cell>
          <cell r="AL33">
            <v>1037</v>
          </cell>
          <cell r="AM33">
            <v>1417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2018"/>
      <sheetName val="March 2019"/>
      <sheetName val="DTI cut off points for QFS"/>
      <sheetName val="Sheet1"/>
    </sheetNames>
    <sheetDataSet>
      <sheetData sheetId="0">
        <row r="11">
          <cell r="E11">
            <v>2544057</v>
          </cell>
          <cell r="I11">
            <v>187957</v>
          </cell>
          <cell r="M11">
            <v>748492</v>
          </cell>
          <cell r="Q11">
            <v>60545</v>
          </cell>
          <cell r="U11">
            <v>84677</v>
          </cell>
          <cell r="Y11">
            <v>867110</v>
          </cell>
          <cell r="AC11">
            <v>238194</v>
          </cell>
          <cell r="AG11">
            <v>293021</v>
          </cell>
          <cell r="AK11">
            <v>64061</v>
          </cell>
        </row>
        <row r="43">
          <cell r="E43">
            <v>135378</v>
          </cell>
          <cell r="I43">
            <v>8936</v>
          </cell>
          <cell r="M43">
            <v>40812</v>
          </cell>
          <cell r="Q43">
            <v>-9299</v>
          </cell>
          <cell r="U43">
            <v>3065</v>
          </cell>
          <cell r="Y43">
            <v>42452</v>
          </cell>
          <cell r="AC43">
            <v>10889</v>
          </cell>
          <cell r="AG43">
            <v>35126</v>
          </cell>
          <cell r="AK43">
            <v>3397</v>
          </cell>
        </row>
        <row r="44">
          <cell r="E44">
            <v>38042</v>
          </cell>
          <cell r="I44">
            <v>5818</v>
          </cell>
          <cell r="M44">
            <v>9939</v>
          </cell>
          <cell r="Q44">
            <v>600</v>
          </cell>
          <cell r="U44">
            <v>551</v>
          </cell>
          <cell r="Y44">
            <v>6753</v>
          </cell>
          <cell r="AC44">
            <v>3527</v>
          </cell>
          <cell r="AG44">
            <v>9806</v>
          </cell>
          <cell r="AK44">
            <v>1048</v>
          </cell>
        </row>
      </sheetData>
      <sheetData sheetId="1">
        <row r="11">
          <cell r="E11">
            <v>2392469</v>
          </cell>
          <cell r="I11">
            <v>166027</v>
          </cell>
          <cell r="M11">
            <v>679085</v>
          </cell>
          <cell r="Q11">
            <v>59543</v>
          </cell>
          <cell r="U11">
            <v>86437</v>
          </cell>
          <cell r="Y11">
            <v>818671</v>
          </cell>
          <cell r="AC11">
            <v>223880</v>
          </cell>
          <cell r="AG11">
            <v>291362</v>
          </cell>
          <cell r="AK11">
            <v>67464</v>
          </cell>
        </row>
        <row r="43">
          <cell r="E43">
            <v>132450</v>
          </cell>
          <cell r="I43">
            <v>17244</v>
          </cell>
          <cell r="M43">
            <v>31486</v>
          </cell>
          <cell r="Q43">
            <v>-10841</v>
          </cell>
          <cell r="U43">
            <v>2047</v>
          </cell>
          <cell r="Y43">
            <v>39338</v>
          </cell>
          <cell r="AC43">
            <v>10094</v>
          </cell>
          <cell r="AG43">
            <v>37573</v>
          </cell>
          <cell r="AK43">
            <v>5509</v>
          </cell>
        </row>
        <row r="44">
          <cell r="E44">
            <v>31410</v>
          </cell>
          <cell r="I44">
            <v>5867</v>
          </cell>
          <cell r="M44">
            <v>6799</v>
          </cell>
          <cell r="Q44">
            <v>478</v>
          </cell>
          <cell r="U44">
            <v>913</v>
          </cell>
          <cell r="Y44">
            <v>6337</v>
          </cell>
          <cell r="AC44">
            <v>3575</v>
          </cell>
          <cell r="AG44">
            <v>6528</v>
          </cell>
          <cell r="AK44">
            <v>913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rch 2019"/>
      <sheetName val="June 2019"/>
      <sheetName val="DTI cut off points for QFS"/>
    </sheetNames>
    <sheetDataSet>
      <sheetData sheetId="0">
        <row r="11">
          <cell r="E11">
            <v>2392753</v>
          </cell>
          <cell r="I11">
            <v>164712</v>
          </cell>
          <cell r="M11">
            <v>687849</v>
          </cell>
          <cell r="Q11">
            <v>59893</v>
          </cell>
          <cell r="U11">
            <v>85433</v>
          </cell>
          <cell r="Y11">
            <v>808826</v>
          </cell>
          <cell r="AC11">
            <v>225606</v>
          </cell>
          <cell r="AG11">
            <v>292130</v>
          </cell>
          <cell r="AK11">
            <v>68304</v>
          </cell>
        </row>
        <row r="43">
          <cell r="E43">
            <v>138771</v>
          </cell>
          <cell r="I43">
            <v>21088</v>
          </cell>
          <cell r="M43">
            <v>31558</v>
          </cell>
          <cell r="Q43">
            <v>-13296</v>
          </cell>
          <cell r="U43">
            <v>2570</v>
          </cell>
          <cell r="Y43">
            <v>35602</v>
          </cell>
          <cell r="AC43">
            <v>14667</v>
          </cell>
          <cell r="AG43">
            <v>40498</v>
          </cell>
          <cell r="AK43">
            <v>6084</v>
          </cell>
        </row>
        <row r="44">
          <cell r="E44">
            <v>31573</v>
          </cell>
          <cell r="I44">
            <v>5750</v>
          </cell>
          <cell r="M44">
            <v>6938</v>
          </cell>
          <cell r="Q44">
            <v>433</v>
          </cell>
          <cell r="U44">
            <v>917</v>
          </cell>
          <cell r="Y44">
            <v>6263</v>
          </cell>
          <cell r="AC44">
            <v>3485</v>
          </cell>
          <cell r="AG44">
            <v>6517</v>
          </cell>
          <cell r="AK44">
            <v>1270</v>
          </cell>
        </row>
      </sheetData>
      <sheetData sheetId="1">
        <row r="11">
          <cell r="E11">
            <v>2472001</v>
          </cell>
          <cell r="I11">
            <v>181936</v>
          </cell>
          <cell r="M11">
            <v>716234</v>
          </cell>
          <cell r="Q11">
            <v>65943</v>
          </cell>
          <cell r="U11">
            <v>85372</v>
          </cell>
          <cell r="Y11">
            <v>821332</v>
          </cell>
          <cell r="AC11">
            <v>229423</v>
          </cell>
          <cell r="AG11">
            <v>303836</v>
          </cell>
          <cell r="AK11">
            <v>67925</v>
          </cell>
        </row>
        <row r="43">
          <cell r="E43">
            <v>162932</v>
          </cell>
          <cell r="I43">
            <v>19823</v>
          </cell>
          <cell r="M43">
            <v>30063</v>
          </cell>
          <cell r="Q43">
            <v>-1883</v>
          </cell>
          <cell r="U43">
            <v>2477</v>
          </cell>
          <cell r="Y43">
            <v>35578</v>
          </cell>
          <cell r="AC43">
            <v>12771</v>
          </cell>
          <cell r="AG43">
            <v>56084</v>
          </cell>
          <cell r="AK43">
            <v>8019</v>
          </cell>
        </row>
        <row r="44">
          <cell r="E44">
            <v>33622</v>
          </cell>
          <cell r="I44">
            <v>7638</v>
          </cell>
          <cell r="M44">
            <v>6825</v>
          </cell>
          <cell r="Q44">
            <v>602</v>
          </cell>
          <cell r="U44">
            <v>567</v>
          </cell>
          <cell r="Y44">
            <v>5422</v>
          </cell>
          <cell r="AC44">
            <v>3353</v>
          </cell>
          <cell r="AG44">
            <v>6996</v>
          </cell>
          <cell r="AK44">
            <v>2219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ne 2019"/>
      <sheetName val="September 2019"/>
      <sheetName val="DTI cut off points for QFS"/>
    </sheetNames>
    <sheetDataSet>
      <sheetData sheetId="0">
        <row r="11">
          <cell r="E11">
            <v>2473320</v>
          </cell>
          <cell r="I11">
            <v>186584</v>
          </cell>
          <cell r="M11">
            <v>711909</v>
          </cell>
          <cell r="Q11">
            <v>65788</v>
          </cell>
          <cell r="U11">
            <v>87153</v>
          </cell>
          <cell r="Y11">
            <v>819412</v>
          </cell>
          <cell r="AC11">
            <v>234622</v>
          </cell>
          <cell r="AG11">
            <v>300094</v>
          </cell>
          <cell r="AK11">
            <v>67758</v>
          </cell>
        </row>
        <row r="43">
          <cell r="E43">
            <v>153313</v>
          </cell>
          <cell r="I43">
            <v>21585</v>
          </cell>
          <cell r="M43">
            <v>31968</v>
          </cell>
          <cell r="Q43">
            <v>-1433</v>
          </cell>
          <cell r="U43">
            <v>2421</v>
          </cell>
          <cell r="Y43">
            <v>33943</v>
          </cell>
          <cell r="AC43">
            <v>1345</v>
          </cell>
          <cell r="AG43">
            <v>55773</v>
          </cell>
          <cell r="AK43">
            <v>7711</v>
          </cell>
        </row>
        <row r="44">
          <cell r="E44">
            <v>32772</v>
          </cell>
          <cell r="I44">
            <v>7747</v>
          </cell>
          <cell r="M44">
            <v>7016</v>
          </cell>
          <cell r="Q44">
            <v>602</v>
          </cell>
          <cell r="U44">
            <v>630</v>
          </cell>
          <cell r="Y44">
            <v>4913</v>
          </cell>
          <cell r="AC44">
            <v>3428</v>
          </cell>
          <cell r="AG44">
            <v>7200</v>
          </cell>
          <cell r="AK44">
            <v>1236</v>
          </cell>
        </row>
      </sheetData>
      <sheetData sheetId="1">
        <row r="11">
          <cell r="E11">
            <v>2513075</v>
          </cell>
          <cell r="I11">
            <v>183239</v>
          </cell>
          <cell r="M11">
            <v>729149</v>
          </cell>
          <cell r="Q11">
            <v>81203</v>
          </cell>
          <cell r="U11">
            <v>90445</v>
          </cell>
          <cell r="Y11">
            <v>831016</v>
          </cell>
          <cell r="AC11">
            <v>240654</v>
          </cell>
          <cell r="AG11">
            <v>289061</v>
          </cell>
          <cell r="AK11">
            <v>68308</v>
          </cell>
        </row>
        <row r="43">
          <cell r="E43">
            <v>154244</v>
          </cell>
          <cell r="I43">
            <v>13431</v>
          </cell>
          <cell r="M43">
            <v>33636</v>
          </cell>
          <cell r="Q43">
            <v>9036</v>
          </cell>
          <cell r="U43">
            <v>2208</v>
          </cell>
          <cell r="Y43">
            <v>34395</v>
          </cell>
          <cell r="AC43">
            <v>10881</v>
          </cell>
          <cell r="AG43">
            <v>44659</v>
          </cell>
          <cell r="AK43">
            <v>5998</v>
          </cell>
        </row>
        <row r="44">
          <cell r="E44">
            <v>29247</v>
          </cell>
          <cell r="I44">
            <v>4640</v>
          </cell>
          <cell r="M44">
            <v>7661</v>
          </cell>
          <cell r="Q44">
            <v>463</v>
          </cell>
          <cell r="U44">
            <v>600</v>
          </cell>
          <cell r="Y44">
            <v>4501</v>
          </cell>
          <cell r="AC44">
            <v>3375</v>
          </cell>
          <cell r="AG44">
            <v>7070</v>
          </cell>
          <cell r="AK44">
            <v>937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 2019"/>
      <sheetName val="December 2019"/>
      <sheetName val="DTI cut off points for QFS"/>
    </sheetNames>
    <sheetDataSet>
      <sheetData sheetId="0">
        <row r="11">
          <cell r="E11">
            <v>2523371</v>
          </cell>
          <cell r="I11">
            <v>183514</v>
          </cell>
          <cell r="M11">
            <v>738521</v>
          </cell>
          <cell r="Q11">
            <v>81531</v>
          </cell>
          <cell r="U11">
            <v>90862</v>
          </cell>
          <cell r="Y11">
            <v>843842</v>
          </cell>
          <cell r="AC11">
            <v>236372</v>
          </cell>
          <cell r="AG11">
            <v>281935</v>
          </cell>
          <cell r="AK11">
            <v>66794</v>
          </cell>
        </row>
        <row r="43">
          <cell r="E43">
            <v>156530</v>
          </cell>
          <cell r="I43">
            <v>17952</v>
          </cell>
          <cell r="M43">
            <v>30984</v>
          </cell>
          <cell r="Q43">
            <v>9445</v>
          </cell>
          <cell r="U43">
            <v>2612</v>
          </cell>
          <cell r="Y43">
            <v>35351</v>
          </cell>
          <cell r="AC43">
            <v>11016</v>
          </cell>
          <cell r="AG43">
            <v>43334</v>
          </cell>
          <cell r="AK43">
            <v>5836</v>
          </cell>
        </row>
        <row r="44">
          <cell r="E44">
            <v>29106</v>
          </cell>
          <cell r="I44">
            <v>4659</v>
          </cell>
          <cell r="M44">
            <v>7413</v>
          </cell>
          <cell r="Q44">
            <v>490</v>
          </cell>
          <cell r="U44">
            <v>588</v>
          </cell>
          <cell r="Y44">
            <v>4825</v>
          </cell>
          <cell r="AC44">
            <v>3336</v>
          </cell>
          <cell r="AG44">
            <v>6885</v>
          </cell>
          <cell r="AK44">
            <v>910</v>
          </cell>
        </row>
      </sheetData>
      <sheetData sheetId="1">
        <row r="11">
          <cell r="E11">
            <v>2596609</v>
          </cell>
          <cell r="I11">
            <v>206304</v>
          </cell>
          <cell r="M11">
            <v>719456</v>
          </cell>
          <cell r="Q11">
            <v>68151</v>
          </cell>
          <cell r="U11">
            <v>87456</v>
          </cell>
          <cell r="Y11">
            <v>922281</v>
          </cell>
          <cell r="AC11">
            <v>229838</v>
          </cell>
          <cell r="AG11">
            <v>298402</v>
          </cell>
          <cell r="AK11">
            <v>64721</v>
          </cell>
        </row>
        <row r="43">
          <cell r="E43">
            <v>106711</v>
          </cell>
          <cell r="I43">
            <v>20929</v>
          </cell>
          <cell r="M43">
            <v>20110</v>
          </cell>
          <cell r="Q43">
            <v>-5385</v>
          </cell>
          <cell r="U43">
            <v>907</v>
          </cell>
          <cell r="Y43">
            <v>35434</v>
          </cell>
          <cell r="AC43">
            <v>14029</v>
          </cell>
          <cell r="AG43">
            <v>18470</v>
          </cell>
          <cell r="AK43">
            <v>2217</v>
          </cell>
        </row>
        <row r="44">
          <cell r="E44">
            <v>31244</v>
          </cell>
          <cell r="I44">
            <v>6564</v>
          </cell>
          <cell r="M44">
            <v>6695</v>
          </cell>
          <cell r="Q44">
            <v>755</v>
          </cell>
          <cell r="U44">
            <v>720</v>
          </cell>
          <cell r="Y44">
            <v>5876</v>
          </cell>
          <cell r="AC44">
            <v>3363</v>
          </cell>
          <cell r="AG44">
            <v>6283</v>
          </cell>
          <cell r="AK44">
            <v>988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2019"/>
      <sheetName val="March 2020"/>
      <sheetName val="DTI cut off points for QFS"/>
    </sheetNames>
    <sheetDataSet>
      <sheetData sheetId="0">
        <row r="11">
          <cell r="E11">
            <v>2601911</v>
          </cell>
          <cell r="I11">
            <v>206189</v>
          </cell>
          <cell r="M11">
            <v>727582</v>
          </cell>
          <cell r="Q11">
            <v>68103</v>
          </cell>
          <cell r="U11">
            <v>90711</v>
          </cell>
          <cell r="Y11">
            <v>924703</v>
          </cell>
          <cell r="AC11">
            <v>228721</v>
          </cell>
          <cell r="AG11">
            <v>291313</v>
          </cell>
          <cell r="AK11">
            <v>64589</v>
          </cell>
        </row>
        <row r="43">
          <cell r="E43">
            <v>121172</v>
          </cell>
          <cell r="I43">
            <v>20300</v>
          </cell>
          <cell r="M43">
            <v>23505</v>
          </cell>
          <cell r="Q43">
            <v>-5541</v>
          </cell>
          <cell r="U43">
            <v>909</v>
          </cell>
          <cell r="Y43">
            <v>32769</v>
          </cell>
          <cell r="AC43">
            <v>13576</v>
          </cell>
          <cell r="AG43">
            <v>32829</v>
          </cell>
          <cell r="AK43">
            <v>2825</v>
          </cell>
        </row>
        <row r="44">
          <cell r="E44">
            <v>31772</v>
          </cell>
          <cell r="I44">
            <v>6463</v>
          </cell>
          <cell r="M44">
            <v>6989</v>
          </cell>
          <cell r="Q44">
            <v>748</v>
          </cell>
          <cell r="U44">
            <v>711</v>
          </cell>
          <cell r="Y44">
            <v>6056</v>
          </cell>
          <cell r="AC44">
            <v>3284</v>
          </cell>
          <cell r="AG44">
            <v>6281</v>
          </cell>
          <cell r="AK44">
            <v>1240</v>
          </cell>
        </row>
      </sheetData>
      <sheetData sheetId="1">
        <row r="11">
          <cell r="E11">
            <v>2493798</v>
          </cell>
          <cell r="I11">
            <v>212571</v>
          </cell>
          <cell r="M11">
            <v>690254</v>
          </cell>
          <cell r="Q11">
            <v>65156</v>
          </cell>
          <cell r="U11">
            <v>81762</v>
          </cell>
          <cell r="Y11">
            <v>869066</v>
          </cell>
          <cell r="AC11">
            <v>217576</v>
          </cell>
          <cell r="AG11">
            <v>293438</v>
          </cell>
          <cell r="AK11">
            <v>63975</v>
          </cell>
        </row>
        <row r="43">
          <cell r="E43">
            <v>94178</v>
          </cell>
          <cell r="I43">
            <v>45805</v>
          </cell>
          <cell r="M43">
            <v>9241</v>
          </cell>
          <cell r="Q43">
            <v>-10376</v>
          </cell>
          <cell r="U43">
            <v>23</v>
          </cell>
          <cell r="Y43">
            <v>18141</v>
          </cell>
          <cell r="AC43">
            <v>8280</v>
          </cell>
          <cell r="AG43">
            <v>20484</v>
          </cell>
          <cell r="AK43">
            <v>2580</v>
          </cell>
        </row>
        <row r="44">
          <cell r="E44">
            <v>32371</v>
          </cell>
          <cell r="I44">
            <v>8098</v>
          </cell>
          <cell r="M44">
            <v>6721</v>
          </cell>
          <cell r="Q44">
            <v>616</v>
          </cell>
          <cell r="U44">
            <v>517</v>
          </cell>
          <cell r="Y44">
            <v>5409</v>
          </cell>
          <cell r="AC44">
            <v>3345</v>
          </cell>
          <cell r="AG44">
            <v>6575</v>
          </cell>
          <cell r="AK44">
            <v>1090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rch 2020"/>
      <sheetName val="June 2020"/>
      <sheetName val="DTI cut off points for QFS"/>
    </sheetNames>
    <sheetDataSet>
      <sheetData sheetId="0">
        <row r="11">
          <cell r="E11">
            <v>2475787</v>
          </cell>
          <cell r="I11">
            <v>216672</v>
          </cell>
          <cell r="M11">
            <v>690831</v>
          </cell>
          <cell r="Q11">
            <v>64665</v>
          </cell>
          <cell r="U11">
            <v>80976</v>
          </cell>
          <cell r="Y11">
            <v>854450</v>
          </cell>
          <cell r="AC11">
            <v>216002</v>
          </cell>
          <cell r="AG11">
            <v>288977</v>
          </cell>
          <cell r="AK11">
            <v>63214</v>
          </cell>
        </row>
        <row r="43">
          <cell r="E43">
            <v>84154</v>
          </cell>
          <cell r="I43">
            <v>34740</v>
          </cell>
          <cell r="M43">
            <v>13236</v>
          </cell>
          <cell r="Q43">
            <v>-10519</v>
          </cell>
          <cell r="U43">
            <v>967</v>
          </cell>
          <cell r="Y43">
            <v>13590</v>
          </cell>
          <cell r="AC43">
            <v>11119</v>
          </cell>
          <cell r="AG43">
            <v>18748</v>
          </cell>
          <cell r="AK43">
            <v>2273</v>
          </cell>
        </row>
        <row r="44">
          <cell r="E44">
            <v>32333</v>
          </cell>
          <cell r="I44">
            <v>8208</v>
          </cell>
          <cell r="M44">
            <v>6700</v>
          </cell>
          <cell r="Q44">
            <v>619</v>
          </cell>
          <cell r="U44">
            <v>542</v>
          </cell>
          <cell r="Y44">
            <v>5071</v>
          </cell>
          <cell r="AC44">
            <v>3024</v>
          </cell>
          <cell r="AG44">
            <v>7037</v>
          </cell>
          <cell r="AK44">
            <v>1132</v>
          </cell>
        </row>
      </sheetData>
      <sheetData sheetId="1">
        <row r="11">
          <cell r="E11">
            <v>2068298</v>
          </cell>
          <cell r="I11">
            <v>155451</v>
          </cell>
          <cell r="M11">
            <v>554391</v>
          </cell>
          <cell r="Q11">
            <v>65384</v>
          </cell>
          <cell r="U11">
            <v>56060</v>
          </cell>
          <cell r="Y11">
            <v>710849</v>
          </cell>
          <cell r="AC11">
            <v>190231</v>
          </cell>
          <cell r="AG11">
            <v>286428</v>
          </cell>
          <cell r="AK11">
            <v>49504</v>
          </cell>
        </row>
        <row r="43">
          <cell r="E43">
            <v>45446</v>
          </cell>
          <cell r="I43">
            <v>19275</v>
          </cell>
          <cell r="M43">
            <v>3658</v>
          </cell>
          <cell r="Q43">
            <v>-3124</v>
          </cell>
          <cell r="U43">
            <v>1160</v>
          </cell>
          <cell r="Y43">
            <v>-8629</v>
          </cell>
          <cell r="AC43">
            <v>-7050</v>
          </cell>
          <cell r="AG43">
            <v>43170</v>
          </cell>
          <cell r="AK43">
            <v>-3014</v>
          </cell>
        </row>
        <row r="44">
          <cell r="E44">
            <v>26289</v>
          </cell>
          <cell r="I44">
            <v>5433</v>
          </cell>
          <cell r="M44">
            <v>5177</v>
          </cell>
          <cell r="Q44">
            <v>599</v>
          </cell>
          <cell r="U44">
            <v>554</v>
          </cell>
          <cell r="Y44">
            <v>3778</v>
          </cell>
          <cell r="AC44">
            <v>2766</v>
          </cell>
          <cell r="AG44">
            <v>7261</v>
          </cell>
          <cell r="AK44">
            <v>721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ne 2020"/>
      <sheetName val="September 2020"/>
      <sheetName val="DTI cut off points for QFS"/>
    </sheetNames>
    <sheetDataSet>
      <sheetData sheetId="0">
        <row r="11">
          <cell r="E11">
            <v>2073506</v>
          </cell>
          <cell r="I11">
            <v>167650</v>
          </cell>
          <cell r="M11">
            <v>539724</v>
          </cell>
          <cell r="Q11">
            <v>65278</v>
          </cell>
          <cell r="U11">
            <v>55239</v>
          </cell>
          <cell r="Y11">
            <v>721514</v>
          </cell>
          <cell r="AC11">
            <v>188709</v>
          </cell>
          <cell r="AG11">
            <v>286899</v>
          </cell>
          <cell r="AK11">
            <v>48493</v>
          </cell>
        </row>
        <row r="43">
          <cell r="E43">
            <v>36385</v>
          </cell>
          <cell r="I43">
            <v>20864</v>
          </cell>
          <cell r="M43">
            <v>-4059</v>
          </cell>
          <cell r="Q43">
            <v>-3135</v>
          </cell>
          <cell r="U43">
            <v>1724</v>
          </cell>
          <cell r="Y43">
            <v>-7993</v>
          </cell>
          <cell r="AC43">
            <v>-6612</v>
          </cell>
          <cell r="AG43">
            <v>38526</v>
          </cell>
          <cell r="AK43">
            <v>-2930</v>
          </cell>
        </row>
        <row r="44">
          <cell r="E44">
            <v>25957</v>
          </cell>
          <cell r="I44">
            <v>5725</v>
          </cell>
          <cell r="M44">
            <v>4822</v>
          </cell>
          <cell r="Q44">
            <v>600</v>
          </cell>
          <cell r="U44">
            <v>542</v>
          </cell>
          <cell r="Y44">
            <v>3828</v>
          </cell>
          <cell r="AC44">
            <v>2806</v>
          </cell>
          <cell r="AG44">
            <v>6919</v>
          </cell>
          <cell r="AK44">
            <v>715</v>
          </cell>
        </row>
      </sheetData>
      <sheetData sheetId="1">
        <row r="11">
          <cell r="E11">
            <v>2584401</v>
          </cell>
          <cell r="I11">
            <v>228270</v>
          </cell>
          <cell r="M11">
            <v>720643</v>
          </cell>
          <cell r="Q11">
            <v>84289</v>
          </cell>
          <cell r="U11">
            <v>85242</v>
          </cell>
          <cell r="Y11">
            <v>878105</v>
          </cell>
          <cell r="AC11">
            <v>213408</v>
          </cell>
          <cell r="AG11">
            <v>315956</v>
          </cell>
          <cell r="AK11">
            <v>58488</v>
          </cell>
        </row>
        <row r="43">
          <cell r="E43">
            <v>197101</v>
          </cell>
          <cell r="I43">
            <v>61033</v>
          </cell>
          <cell r="M43">
            <v>41264</v>
          </cell>
          <cell r="Q43">
            <v>11495</v>
          </cell>
          <cell r="U43">
            <v>1788</v>
          </cell>
          <cell r="Y43">
            <v>40864</v>
          </cell>
          <cell r="AC43">
            <v>8543</v>
          </cell>
          <cell r="AG43">
            <v>30560</v>
          </cell>
          <cell r="AK43">
            <v>1554</v>
          </cell>
        </row>
        <row r="44">
          <cell r="E44">
            <v>35159</v>
          </cell>
          <cell r="I44">
            <v>10989</v>
          </cell>
          <cell r="M44">
            <v>6646</v>
          </cell>
          <cell r="Q44">
            <v>394</v>
          </cell>
          <cell r="U44">
            <v>648</v>
          </cell>
          <cell r="Y44">
            <v>5803</v>
          </cell>
          <cell r="AC44">
            <v>3248</v>
          </cell>
          <cell r="AG44">
            <v>6721</v>
          </cell>
          <cell r="AK44">
            <v>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R3">
            <v>2317840</v>
          </cell>
          <cell r="AS3">
            <v>2208288</v>
          </cell>
        </row>
        <row r="32">
          <cell r="AR32">
            <v>171278</v>
          </cell>
          <cell r="AS32">
            <v>145412</v>
          </cell>
        </row>
        <row r="33">
          <cell r="AR33">
            <v>31842</v>
          </cell>
          <cell r="AS33">
            <v>33428</v>
          </cell>
        </row>
      </sheetData>
      <sheetData sheetId="1">
        <row r="3">
          <cell r="AR3">
            <v>158926</v>
          </cell>
          <cell r="AS3">
            <v>145021</v>
          </cell>
        </row>
        <row r="32">
          <cell r="AR32">
            <v>23716</v>
          </cell>
          <cell r="AS32">
            <v>19912</v>
          </cell>
        </row>
        <row r="33">
          <cell r="AR33">
            <v>5826</v>
          </cell>
          <cell r="AS33">
            <v>6557</v>
          </cell>
        </row>
      </sheetData>
      <sheetData sheetId="2">
        <row r="3">
          <cell r="AR3">
            <v>650843</v>
          </cell>
          <cell r="AS3">
            <v>611813</v>
          </cell>
        </row>
        <row r="32">
          <cell r="AR32">
            <v>40529</v>
          </cell>
          <cell r="AS32">
            <v>29253</v>
          </cell>
        </row>
        <row r="33">
          <cell r="AR33">
            <v>9230</v>
          </cell>
          <cell r="AS33">
            <v>9580</v>
          </cell>
        </row>
      </sheetData>
      <sheetData sheetId="3">
        <row r="3">
          <cell r="AR3">
            <v>56141</v>
          </cell>
          <cell r="AS3">
            <v>55062</v>
          </cell>
        </row>
        <row r="32">
          <cell r="AR32">
            <v>-247</v>
          </cell>
          <cell r="AS32">
            <v>-5722</v>
          </cell>
        </row>
        <row r="33">
          <cell r="AR33">
            <v>504</v>
          </cell>
          <cell r="AS33">
            <v>489</v>
          </cell>
        </row>
      </sheetData>
      <sheetData sheetId="4">
        <row r="3">
          <cell r="AR3">
            <v>102560</v>
          </cell>
          <cell r="AS3">
            <v>95987</v>
          </cell>
        </row>
        <row r="32">
          <cell r="AR32">
            <v>2275</v>
          </cell>
          <cell r="AS32">
            <v>-2136</v>
          </cell>
        </row>
        <row r="33">
          <cell r="AR33">
            <v>1209</v>
          </cell>
          <cell r="AS33">
            <v>1260</v>
          </cell>
        </row>
      </sheetData>
      <sheetData sheetId="5">
        <row r="3">
          <cell r="AR3">
            <v>821358</v>
          </cell>
          <cell r="AS3">
            <v>777949</v>
          </cell>
        </row>
        <row r="32">
          <cell r="AR32">
            <v>45460</v>
          </cell>
          <cell r="AS32">
            <v>45097</v>
          </cell>
        </row>
        <row r="33">
          <cell r="AR33">
            <v>5644</v>
          </cell>
          <cell r="AS33">
            <v>6067</v>
          </cell>
        </row>
      </sheetData>
      <sheetData sheetId="6">
        <row r="3">
          <cell r="AR3">
            <v>206510</v>
          </cell>
          <cell r="AS3">
            <v>200436</v>
          </cell>
        </row>
        <row r="32">
          <cell r="AR32">
            <v>16368</v>
          </cell>
          <cell r="AS32">
            <v>14973</v>
          </cell>
        </row>
        <row r="33">
          <cell r="AR33">
            <v>3818</v>
          </cell>
          <cell r="AS33">
            <v>3974</v>
          </cell>
        </row>
      </sheetData>
      <sheetData sheetId="7">
        <row r="3">
          <cell r="AR3">
            <v>266005</v>
          </cell>
          <cell r="AS3">
            <v>266062</v>
          </cell>
        </row>
        <row r="32">
          <cell r="AR32">
            <v>36793</v>
          </cell>
          <cell r="AS32">
            <v>36628</v>
          </cell>
        </row>
        <row r="33">
          <cell r="AR33">
            <v>4524</v>
          </cell>
          <cell r="AS33">
            <v>4596</v>
          </cell>
        </row>
      </sheetData>
      <sheetData sheetId="8">
        <row r="3">
          <cell r="AR3">
            <v>55497</v>
          </cell>
          <cell r="AS3">
            <v>55958</v>
          </cell>
        </row>
        <row r="32">
          <cell r="AR32">
            <v>6384</v>
          </cell>
          <cell r="AS32">
            <v>7407</v>
          </cell>
        </row>
        <row r="33">
          <cell r="AR33">
            <v>1087</v>
          </cell>
          <cell r="AS33">
            <v>905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S3">
            <v>2248280</v>
          </cell>
          <cell r="AT3">
            <v>2304245</v>
          </cell>
        </row>
        <row r="32">
          <cell r="AS32">
            <v>118337</v>
          </cell>
          <cell r="AT32">
            <v>282703</v>
          </cell>
        </row>
        <row r="33">
          <cell r="AS33">
            <v>32016</v>
          </cell>
          <cell r="AT33">
            <v>26619</v>
          </cell>
        </row>
      </sheetData>
      <sheetData sheetId="1">
        <row r="3">
          <cell r="AS3">
            <v>144921</v>
          </cell>
          <cell r="AT3">
            <v>147250</v>
          </cell>
        </row>
        <row r="32">
          <cell r="AS32">
            <v>13909</v>
          </cell>
          <cell r="AT32">
            <v>2248</v>
          </cell>
        </row>
        <row r="33">
          <cell r="AS33">
            <v>6105</v>
          </cell>
          <cell r="AT33">
            <v>4058</v>
          </cell>
        </row>
      </sheetData>
      <sheetData sheetId="2">
        <row r="3">
          <cell r="AS3">
            <v>604452</v>
          </cell>
          <cell r="AT3">
            <v>624777</v>
          </cell>
        </row>
        <row r="32">
          <cell r="AS32">
            <v>29774</v>
          </cell>
          <cell r="AT32">
            <v>46037</v>
          </cell>
        </row>
        <row r="33">
          <cell r="AS33">
            <v>8998</v>
          </cell>
          <cell r="AT33">
            <v>7131</v>
          </cell>
        </row>
      </sheetData>
      <sheetData sheetId="3">
        <row r="3">
          <cell r="AS3">
            <v>55332</v>
          </cell>
          <cell r="AT3">
            <v>60363</v>
          </cell>
        </row>
        <row r="32">
          <cell r="AS32">
            <v>-5474</v>
          </cell>
          <cell r="AT32">
            <v>-1663</v>
          </cell>
        </row>
        <row r="33">
          <cell r="AS33">
            <v>485</v>
          </cell>
          <cell r="AT33">
            <v>473</v>
          </cell>
        </row>
      </sheetData>
      <sheetData sheetId="4">
        <row r="3">
          <cell r="AS3">
            <v>98047</v>
          </cell>
          <cell r="AT3">
            <v>105155</v>
          </cell>
        </row>
        <row r="32">
          <cell r="AS32">
            <v>1442</v>
          </cell>
          <cell r="AT32">
            <v>2751</v>
          </cell>
        </row>
        <row r="33">
          <cell r="AS33">
            <v>1258</v>
          </cell>
          <cell r="AT33">
            <v>509</v>
          </cell>
        </row>
      </sheetData>
      <sheetData sheetId="5">
        <row r="3">
          <cell r="AS3">
            <v>825388</v>
          </cell>
          <cell r="AT3">
            <v>834245</v>
          </cell>
        </row>
        <row r="32">
          <cell r="AS32">
            <v>20483</v>
          </cell>
          <cell r="AT32">
            <v>37993</v>
          </cell>
        </row>
        <row r="33">
          <cell r="AS33">
            <v>5351</v>
          </cell>
          <cell r="AT33">
            <v>4714</v>
          </cell>
        </row>
      </sheetData>
      <sheetData sheetId="6">
        <row r="3">
          <cell r="AS3">
            <v>200406</v>
          </cell>
          <cell r="AT3">
            <v>205491</v>
          </cell>
        </row>
        <row r="32">
          <cell r="AS32">
            <v>14688</v>
          </cell>
          <cell r="AT32">
            <v>12777</v>
          </cell>
        </row>
        <row r="33">
          <cell r="AS33">
            <v>3932</v>
          </cell>
          <cell r="AT33">
            <v>3572</v>
          </cell>
        </row>
      </sheetData>
      <sheetData sheetId="7">
        <row r="3">
          <cell r="AS3">
            <v>261984</v>
          </cell>
          <cell r="AT3">
            <v>269013</v>
          </cell>
        </row>
        <row r="32">
          <cell r="AS32">
            <v>35671</v>
          </cell>
          <cell r="AT32">
            <v>173713</v>
          </cell>
        </row>
        <row r="33">
          <cell r="AS33">
            <v>4716</v>
          </cell>
          <cell r="AT33">
            <v>4975</v>
          </cell>
        </row>
      </sheetData>
      <sheetData sheetId="8">
        <row r="3">
          <cell r="AS3">
            <v>57750</v>
          </cell>
          <cell r="AT3">
            <v>57951</v>
          </cell>
        </row>
        <row r="32">
          <cell r="AS32">
            <v>7844</v>
          </cell>
          <cell r="AT32">
            <v>8847</v>
          </cell>
        </row>
        <row r="33">
          <cell r="AS33">
            <v>1171</v>
          </cell>
          <cell r="AT33">
            <v>1187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R3">
            <v>2317840</v>
          </cell>
          <cell r="AS3">
            <v>2248280</v>
          </cell>
          <cell r="AT3">
            <v>2258314</v>
          </cell>
        </row>
        <row r="32">
          <cell r="AR32">
            <v>171278</v>
          </cell>
          <cell r="AS32">
            <v>118337</v>
          </cell>
          <cell r="AT32">
            <v>267905</v>
          </cell>
        </row>
        <row r="33">
          <cell r="AR33">
            <v>31842</v>
          </cell>
          <cell r="AS33">
            <v>32016</v>
          </cell>
          <cell r="AT33">
            <v>26245</v>
          </cell>
        </row>
      </sheetData>
      <sheetData sheetId="1">
        <row r="3">
          <cell r="AR3">
            <v>158926</v>
          </cell>
          <cell r="AS3">
            <v>144921</v>
          </cell>
          <cell r="AT3">
            <v>145848</v>
          </cell>
        </row>
        <row r="32">
          <cell r="AR32">
            <v>23716</v>
          </cell>
          <cell r="AS32">
            <v>13909</v>
          </cell>
          <cell r="AT32">
            <v>-9790</v>
          </cell>
        </row>
        <row r="33">
          <cell r="AR33">
            <v>5826</v>
          </cell>
          <cell r="AS33">
            <v>6105</v>
          </cell>
          <cell r="AT33">
            <v>3665</v>
          </cell>
        </row>
      </sheetData>
      <sheetData sheetId="2">
        <row r="3">
          <cell r="AR3">
            <v>650843</v>
          </cell>
          <cell r="AS3">
            <v>604452</v>
          </cell>
          <cell r="AT3">
            <v>631185</v>
          </cell>
        </row>
        <row r="32">
          <cell r="AR32">
            <v>40529</v>
          </cell>
          <cell r="AS32">
            <v>29774</v>
          </cell>
          <cell r="AT32">
            <v>46312</v>
          </cell>
        </row>
        <row r="33">
          <cell r="AR33">
            <v>9230</v>
          </cell>
          <cell r="AS33">
            <v>8998</v>
          </cell>
          <cell r="AT33">
            <v>7384</v>
          </cell>
        </row>
      </sheetData>
      <sheetData sheetId="3">
        <row r="3">
          <cell r="AR3">
            <v>56141</v>
          </cell>
          <cell r="AS3">
            <v>55332</v>
          </cell>
          <cell r="AT3">
            <v>60420</v>
          </cell>
        </row>
        <row r="32">
          <cell r="AR32">
            <v>-247</v>
          </cell>
          <cell r="AS32">
            <v>-5474</v>
          </cell>
          <cell r="AT32">
            <v>-1626</v>
          </cell>
        </row>
        <row r="33">
          <cell r="AR33">
            <v>504</v>
          </cell>
          <cell r="AS33">
            <v>485</v>
          </cell>
          <cell r="AT33">
            <v>473</v>
          </cell>
        </row>
      </sheetData>
      <sheetData sheetId="4">
        <row r="3">
          <cell r="AR3">
            <v>102560</v>
          </cell>
          <cell r="AS3">
            <v>98047</v>
          </cell>
          <cell r="AT3">
            <v>105989</v>
          </cell>
        </row>
        <row r="32">
          <cell r="AR32">
            <v>2275</v>
          </cell>
          <cell r="AS32">
            <v>1442</v>
          </cell>
          <cell r="AT32">
            <v>867</v>
          </cell>
        </row>
        <row r="33">
          <cell r="AR33">
            <v>1209</v>
          </cell>
          <cell r="AS33">
            <v>1258</v>
          </cell>
          <cell r="AT33">
            <v>589</v>
          </cell>
        </row>
      </sheetData>
      <sheetData sheetId="5">
        <row r="3">
          <cell r="AR3">
            <v>821358</v>
          </cell>
          <cell r="AS3">
            <v>825388</v>
          </cell>
          <cell r="AT3">
            <v>785272</v>
          </cell>
        </row>
        <row r="32">
          <cell r="AR32">
            <v>45460</v>
          </cell>
          <cell r="AS32">
            <v>20483</v>
          </cell>
          <cell r="AT32">
            <v>35724</v>
          </cell>
        </row>
        <row r="33">
          <cell r="AR33">
            <v>5644</v>
          </cell>
          <cell r="AS33">
            <v>5351</v>
          </cell>
          <cell r="AT33">
            <v>4453</v>
          </cell>
        </row>
      </sheetData>
      <sheetData sheetId="6">
        <row r="3">
          <cell r="AR3">
            <v>206510</v>
          </cell>
          <cell r="AS3">
            <v>200406</v>
          </cell>
          <cell r="AT3">
            <v>206321</v>
          </cell>
        </row>
        <row r="32">
          <cell r="AR32">
            <v>16368</v>
          </cell>
          <cell r="AS32">
            <v>14688</v>
          </cell>
          <cell r="AT32">
            <v>12348</v>
          </cell>
        </row>
        <row r="33">
          <cell r="AR33">
            <v>3818</v>
          </cell>
          <cell r="AS33">
            <v>3932</v>
          </cell>
          <cell r="AT33">
            <v>3424</v>
          </cell>
        </row>
      </sheetData>
      <sheetData sheetId="7">
        <row r="3">
          <cell r="AR3">
            <v>266005</v>
          </cell>
          <cell r="AS3">
            <v>261984</v>
          </cell>
          <cell r="AT3">
            <v>265425</v>
          </cell>
        </row>
        <row r="32">
          <cell r="AR32">
            <v>36793</v>
          </cell>
          <cell r="AS32">
            <v>35671</v>
          </cell>
          <cell r="AT32">
            <v>175212</v>
          </cell>
        </row>
        <row r="33">
          <cell r="AR33">
            <v>4524</v>
          </cell>
          <cell r="AS33">
            <v>4716</v>
          </cell>
          <cell r="AT33">
            <v>5074</v>
          </cell>
        </row>
      </sheetData>
      <sheetData sheetId="8">
        <row r="3">
          <cell r="AR3">
            <v>55497</v>
          </cell>
          <cell r="AS3">
            <v>57750</v>
          </cell>
          <cell r="AT3">
            <v>57854</v>
          </cell>
        </row>
        <row r="32">
          <cell r="AR32">
            <v>6384</v>
          </cell>
          <cell r="AS32">
            <v>7844</v>
          </cell>
          <cell r="AT32">
            <v>8858</v>
          </cell>
        </row>
        <row r="33">
          <cell r="AR33">
            <v>1087</v>
          </cell>
          <cell r="AS33">
            <v>1171</v>
          </cell>
          <cell r="AT33">
            <v>1183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U3">
            <v>2425195</v>
          </cell>
          <cell r="AV3">
            <v>2511109</v>
          </cell>
        </row>
        <row r="32">
          <cell r="AU32">
            <v>192840</v>
          </cell>
          <cell r="AV32">
            <v>215842</v>
          </cell>
        </row>
        <row r="33">
          <cell r="AU33">
            <v>33590</v>
          </cell>
          <cell r="AV33">
            <v>37571</v>
          </cell>
        </row>
      </sheetData>
      <sheetData sheetId="1">
        <row r="3">
          <cell r="AU3">
            <v>161505</v>
          </cell>
          <cell r="AV3">
            <v>170525</v>
          </cell>
        </row>
        <row r="32">
          <cell r="AU32">
            <v>11683</v>
          </cell>
          <cell r="AV32">
            <v>11049</v>
          </cell>
        </row>
        <row r="33">
          <cell r="AU33">
            <v>5010</v>
          </cell>
          <cell r="AV33">
            <v>4544</v>
          </cell>
        </row>
      </sheetData>
      <sheetData sheetId="2">
        <row r="3">
          <cell r="AU3">
            <v>681049</v>
          </cell>
          <cell r="AV3">
            <v>720397</v>
          </cell>
        </row>
        <row r="32">
          <cell r="AU32">
            <v>56595</v>
          </cell>
          <cell r="AV32">
            <v>51495</v>
          </cell>
        </row>
        <row r="33">
          <cell r="AU33">
            <v>9660</v>
          </cell>
          <cell r="AV33">
            <v>12498</v>
          </cell>
        </row>
      </sheetData>
      <sheetData sheetId="3">
        <row r="3">
          <cell r="AU3">
            <v>71146</v>
          </cell>
          <cell r="AV3">
            <v>60715</v>
          </cell>
        </row>
        <row r="32">
          <cell r="AU32">
            <v>11052</v>
          </cell>
          <cell r="AV32">
            <v>-2526</v>
          </cell>
        </row>
        <row r="33">
          <cell r="AU33">
            <v>523</v>
          </cell>
          <cell r="AV33">
            <v>472</v>
          </cell>
        </row>
      </sheetData>
      <sheetData sheetId="4">
        <row r="3">
          <cell r="AU3">
            <v>104377</v>
          </cell>
          <cell r="AV3">
            <v>100392</v>
          </cell>
        </row>
        <row r="32">
          <cell r="AU32">
            <v>2020</v>
          </cell>
          <cell r="AV32">
            <v>2788</v>
          </cell>
        </row>
        <row r="33">
          <cell r="AU33">
            <v>658</v>
          </cell>
          <cell r="AV33">
            <v>618</v>
          </cell>
        </row>
      </sheetData>
      <sheetData sheetId="5">
        <row r="3">
          <cell r="AU3">
            <v>836387</v>
          </cell>
          <cell r="AV3">
            <v>878168</v>
          </cell>
        </row>
        <row r="32">
          <cell r="AU32">
            <v>47336</v>
          </cell>
          <cell r="AV32">
            <v>53296</v>
          </cell>
        </row>
        <row r="33">
          <cell r="AU33">
            <v>5928</v>
          </cell>
          <cell r="AV33">
            <v>6667</v>
          </cell>
        </row>
      </sheetData>
      <sheetData sheetId="6">
        <row r="3">
          <cell r="AU3">
            <v>223972</v>
          </cell>
          <cell r="AV3">
            <v>227937</v>
          </cell>
        </row>
        <row r="32">
          <cell r="AU32">
            <v>21224</v>
          </cell>
          <cell r="AV32">
            <v>15587</v>
          </cell>
        </row>
        <row r="33">
          <cell r="AU33">
            <v>3719</v>
          </cell>
          <cell r="AV33">
            <v>3766</v>
          </cell>
        </row>
      </sheetData>
      <sheetData sheetId="7">
        <row r="3">
          <cell r="AU3">
            <v>287223</v>
          </cell>
          <cell r="AV3">
            <v>293194</v>
          </cell>
        </row>
        <row r="32">
          <cell r="AU32">
            <v>35322</v>
          </cell>
          <cell r="AV32">
            <v>80162</v>
          </cell>
        </row>
        <row r="33">
          <cell r="AU33">
            <v>6866</v>
          </cell>
          <cell r="AV33">
            <v>7739</v>
          </cell>
        </row>
      </sheetData>
      <sheetData sheetId="8">
        <row r="3">
          <cell r="AU3">
            <v>59536</v>
          </cell>
          <cell r="AV3">
            <v>59781</v>
          </cell>
        </row>
        <row r="32">
          <cell r="AU32">
            <v>7608</v>
          </cell>
          <cell r="AV32">
            <v>3991</v>
          </cell>
        </row>
        <row r="33">
          <cell r="AU33">
            <v>1226</v>
          </cell>
          <cell r="AV33">
            <v>1267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V3">
            <v>2483403</v>
          </cell>
          <cell r="AW3">
            <v>2323993</v>
          </cell>
        </row>
        <row r="32">
          <cell r="AV32">
            <v>219420</v>
          </cell>
          <cell r="AW32">
            <v>140917</v>
          </cell>
        </row>
        <row r="33">
          <cell r="AV33">
            <v>38108</v>
          </cell>
          <cell r="AW33">
            <v>31286</v>
          </cell>
        </row>
      </sheetData>
      <sheetData sheetId="1">
        <row r="3">
          <cell r="AV3">
            <v>170698</v>
          </cell>
          <cell r="AW3">
            <v>151593</v>
          </cell>
        </row>
        <row r="32">
          <cell r="AV32">
            <v>10413</v>
          </cell>
          <cell r="AW32">
            <v>11367</v>
          </cell>
        </row>
        <row r="33">
          <cell r="AV33">
            <v>4635</v>
          </cell>
          <cell r="AW33">
            <v>4534</v>
          </cell>
        </row>
      </sheetData>
      <sheetData sheetId="2">
        <row r="3">
          <cell r="AV3">
            <v>715232</v>
          </cell>
          <cell r="AW3">
            <v>666218</v>
          </cell>
        </row>
        <row r="32">
          <cell r="AV32">
            <v>53026</v>
          </cell>
          <cell r="AW32">
            <v>31811</v>
          </cell>
        </row>
        <row r="33">
          <cell r="AV33">
            <v>12442</v>
          </cell>
          <cell r="AW33">
            <v>7913</v>
          </cell>
        </row>
      </sheetData>
      <sheetData sheetId="3">
        <row r="3">
          <cell r="AV3">
            <v>60866</v>
          </cell>
          <cell r="AW3">
            <v>60419</v>
          </cell>
        </row>
        <row r="32">
          <cell r="AV32">
            <v>-2557</v>
          </cell>
          <cell r="AW32">
            <v>-1050</v>
          </cell>
        </row>
        <row r="33">
          <cell r="AV33">
            <v>472</v>
          </cell>
          <cell r="AW33">
            <v>451</v>
          </cell>
        </row>
      </sheetData>
      <sheetData sheetId="4">
        <row r="3">
          <cell r="AV3">
            <v>97392</v>
          </cell>
          <cell r="AW3">
            <v>96662</v>
          </cell>
        </row>
        <row r="32">
          <cell r="AV32">
            <v>3773</v>
          </cell>
          <cell r="AW32">
            <v>6691</v>
          </cell>
        </row>
        <row r="33">
          <cell r="AV33">
            <v>1152</v>
          </cell>
          <cell r="AW33">
            <v>1464</v>
          </cell>
        </row>
      </sheetData>
      <sheetData sheetId="5">
        <row r="3">
          <cell r="AV3">
            <v>874131</v>
          </cell>
          <cell r="AW3">
            <v>796034</v>
          </cell>
        </row>
        <row r="32">
          <cell r="AV32">
            <v>54829</v>
          </cell>
          <cell r="AW32">
            <v>40982</v>
          </cell>
        </row>
        <row r="33">
          <cell r="AV33">
            <v>6592</v>
          </cell>
          <cell r="AW33">
            <v>6422</v>
          </cell>
        </row>
      </sheetData>
      <sheetData sheetId="6">
        <row r="3">
          <cell r="AV3">
            <v>220120</v>
          </cell>
          <cell r="AW3">
            <v>214176</v>
          </cell>
        </row>
        <row r="32">
          <cell r="AV32">
            <v>15066</v>
          </cell>
          <cell r="AW32">
            <v>10719</v>
          </cell>
        </row>
        <row r="33">
          <cell r="AV33">
            <v>3563</v>
          </cell>
          <cell r="AW33">
            <v>3586</v>
          </cell>
        </row>
      </sheetData>
      <sheetData sheetId="7">
        <row r="3">
          <cell r="AV3">
            <v>287422</v>
          </cell>
          <cell r="AW3">
            <v>280926</v>
          </cell>
        </row>
        <row r="32">
          <cell r="AV32">
            <v>81824</v>
          </cell>
          <cell r="AW32">
            <v>33659</v>
          </cell>
        </row>
        <row r="33">
          <cell r="AV33">
            <v>8034</v>
          </cell>
          <cell r="AW33">
            <v>6061</v>
          </cell>
        </row>
      </sheetData>
      <sheetData sheetId="8">
        <row r="3">
          <cell r="AV3">
            <v>57542</v>
          </cell>
          <cell r="AW3">
            <v>57965</v>
          </cell>
        </row>
        <row r="32">
          <cell r="AV32">
            <v>3046</v>
          </cell>
          <cell r="AW32">
            <v>6738</v>
          </cell>
        </row>
        <row r="33">
          <cell r="AV33">
            <v>1218</v>
          </cell>
          <cell r="AW33">
            <v>855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W3">
            <v>2302051</v>
          </cell>
          <cell r="AX3">
            <v>2350570</v>
          </cell>
        </row>
        <row r="32">
          <cell r="AW32">
            <v>139908</v>
          </cell>
          <cell r="AX32">
            <v>127627</v>
          </cell>
        </row>
        <row r="33">
          <cell r="AW33">
            <v>30143</v>
          </cell>
          <cell r="AX33">
            <v>31626</v>
          </cell>
        </row>
      </sheetData>
      <sheetData sheetId="1">
        <row r="3">
          <cell r="AW3">
            <v>152362</v>
          </cell>
          <cell r="AX3">
            <v>168110</v>
          </cell>
        </row>
        <row r="32">
          <cell r="AW32">
            <v>17229</v>
          </cell>
          <cell r="AX32">
            <v>6801</v>
          </cell>
        </row>
        <row r="33">
          <cell r="AW33">
            <v>4177</v>
          </cell>
          <cell r="AX33">
            <v>6058</v>
          </cell>
        </row>
      </sheetData>
      <sheetData sheetId="2">
        <row r="3">
          <cell r="AW3">
            <v>656032</v>
          </cell>
          <cell r="AX3">
            <v>668955</v>
          </cell>
        </row>
        <row r="32">
          <cell r="AW32">
            <v>30892</v>
          </cell>
          <cell r="AX32">
            <v>27247</v>
          </cell>
        </row>
        <row r="33">
          <cell r="AW33">
            <v>7807</v>
          </cell>
          <cell r="AX33">
            <v>8134</v>
          </cell>
        </row>
      </sheetData>
      <sheetData sheetId="3">
        <row r="3">
          <cell r="AW3">
            <v>60194</v>
          </cell>
          <cell r="AX3">
            <v>65855</v>
          </cell>
        </row>
        <row r="32">
          <cell r="AW32">
            <v>-1201</v>
          </cell>
          <cell r="AX32">
            <v>1674</v>
          </cell>
        </row>
        <row r="33">
          <cell r="AW33">
            <v>451</v>
          </cell>
          <cell r="AX33">
            <v>569</v>
          </cell>
        </row>
      </sheetData>
      <sheetData sheetId="4">
        <row r="3">
          <cell r="AW3">
            <v>91994</v>
          </cell>
          <cell r="AX3">
            <v>85692</v>
          </cell>
        </row>
        <row r="32">
          <cell r="AW32">
            <v>6423</v>
          </cell>
          <cell r="AX32">
            <v>4365</v>
          </cell>
        </row>
        <row r="33">
          <cell r="AW33">
            <v>1432</v>
          </cell>
          <cell r="AX33">
            <v>1035</v>
          </cell>
        </row>
      </sheetData>
      <sheetData sheetId="5">
        <row r="3">
          <cell r="AW3">
            <v>796449</v>
          </cell>
          <cell r="AX3">
            <v>817147</v>
          </cell>
        </row>
        <row r="32">
          <cell r="AW32">
            <v>36641</v>
          </cell>
          <cell r="AX32">
            <v>39242</v>
          </cell>
        </row>
        <row r="33">
          <cell r="AW33">
            <v>6375</v>
          </cell>
          <cell r="AX33">
            <v>6611</v>
          </cell>
        </row>
      </sheetData>
      <sheetData sheetId="6">
        <row r="3">
          <cell r="AW3">
            <v>215156</v>
          </cell>
          <cell r="AX3">
            <v>218887</v>
          </cell>
        </row>
        <row r="32">
          <cell r="AW32">
            <v>11224</v>
          </cell>
          <cell r="AX32">
            <v>11414</v>
          </cell>
        </row>
        <row r="33">
          <cell r="AW33">
            <v>3213</v>
          </cell>
          <cell r="AX33">
            <v>2834</v>
          </cell>
        </row>
      </sheetData>
      <sheetData sheetId="7">
        <row r="3">
          <cell r="AW3">
            <v>271812</v>
          </cell>
          <cell r="AX3">
            <v>266049</v>
          </cell>
        </row>
        <row r="32">
          <cell r="AW32">
            <v>30934</v>
          </cell>
          <cell r="AX32">
            <v>30311</v>
          </cell>
        </row>
        <row r="33">
          <cell r="AW33">
            <v>5762</v>
          </cell>
          <cell r="AX33">
            <v>5585</v>
          </cell>
        </row>
      </sheetData>
      <sheetData sheetId="8">
        <row r="3">
          <cell r="AW3">
            <v>58052</v>
          </cell>
          <cell r="AX3">
            <v>59875</v>
          </cell>
        </row>
        <row r="32">
          <cell r="AW32">
            <v>7766</v>
          </cell>
          <cell r="AX32">
            <v>6573</v>
          </cell>
        </row>
        <row r="33">
          <cell r="AW33">
            <v>926</v>
          </cell>
          <cell r="AX33">
            <v>800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V3">
            <v>2483403</v>
          </cell>
          <cell r="AW3">
            <v>2302051</v>
          </cell>
          <cell r="AX3">
            <v>2352686</v>
          </cell>
          <cell r="AY3">
            <v>2428855</v>
          </cell>
        </row>
        <row r="32">
          <cell r="AV32">
            <v>219420</v>
          </cell>
          <cell r="AW32">
            <v>139908</v>
          </cell>
          <cell r="AX32">
            <v>108459</v>
          </cell>
          <cell r="AY32">
            <v>169567</v>
          </cell>
        </row>
        <row r="33">
          <cell r="AV33">
            <v>38108</v>
          </cell>
          <cell r="AW33">
            <v>30143</v>
          </cell>
          <cell r="AX33">
            <v>31513</v>
          </cell>
          <cell r="AY33">
            <v>32324</v>
          </cell>
        </row>
      </sheetData>
      <sheetData sheetId="1">
        <row r="3">
          <cell r="AV3">
            <v>170698</v>
          </cell>
          <cell r="AW3">
            <v>152362</v>
          </cell>
          <cell r="AX3">
            <v>172632</v>
          </cell>
          <cell r="AY3">
            <v>174571</v>
          </cell>
        </row>
        <row r="32">
          <cell r="AV32">
            <v>10413</v>
          </cell>
          <cell r="AW32">
            <v>17229</v>
          </cell>
          <cell r="AX32">
            <v>-6480</v>
          </cell>
          <cell r="AY32">
            <v>18612</v>
          </cell>
        </row>
        <row r="33">
          <cell r="AV33">
            <v>4635</v>
          </cell>
          <cell r="AW33">
            <v>4177</v>
          </cell>
          <cell r="AX33">
            <v>6077</v>
          </cell>
          <cell r="AY33">
            <v>4077</v>
          </cell>
        </row>
      </sheetData>
      <sheetData sheetId="2">
        <row r="3">
          <cell r="AV3">
            <v>715232</v>
          </cell>
          <cell r="AW3">
            <v>656032</v>
          </cell>
          <cell r="AX3">
            <v>675343</v>
          </cell>
          <cell r="AY3">
            <v>716043</v>
          </cell>
        </row>
        <row r="32">
          <cell r="AV32">
            <v>53026</v>
          </cell>
          <cell r="AW32">
            <v>30892</v>
          </cell>
          <cell r="AX32">
            <v>28520</v>
          </cell>
          <cell r="AY32">
            <v>51253</v>
          </cell>
        </row>
        <row r="33">
          <cell r="AV33">
            <v>12442</v>
          </cell>
          <cell r="AW33">
            <v>7807</v>
          </cell>
          <cell r="AX33">
            <v>8055</v>
          </cell>
          <cell r="AY33">
            <v>9812</v>
          </cell>
        </row>
      </sheetData>
      <sheetData sheetId="3">
        <row r="3">
          <cell r="AV3">
            <v>60866</v>
          </cell>
          <cell r="AW3">
            <v>60194</v>
          </cell>
          <cell r="AX3">
            <v>64626</v>
          </cell>
          <cell r="AY3">
            <v>72136</v>
          </cell>
        </row>
        <row r="32">
          <cell r="AV32">
            <v>-2557</v>
          </cell>
          <cell r="AW32">
            <v>-1201</v>
          </cell>
          <cell r="AX32">
            <v>1280</v>
          </cell>
          <cell r="AY32">
            <v>7174</v>
          </cell>
        </row>
        <row r="33">
          <cell r="AV33">
            <v>472</v>
          </cell>
          <cell r="AW33">
            <v>451</v>
          </cell>
          <cell r="AX33">
            <v>565</v>
          </cell>
          <cell r="AY33">
            <v>462</v>
          </cell>
        </row>
      </sheetData>
      <sheetData sheetId="4">
        <row r="3">
          <cell r="AV3">
            <v>97392</v>
          </cell>
          <cell r="AW3">
            <v>91994</v>
          </cell>
          <cell r="AX3">
            <v>85042</v>
          </cell>
          <cell r="AY3">
            <v>85104</v>
          </cell>
        </row>
        <row r="32">
          <cell r="AV32">
            <v>3773</v>
          </cell>
          <cell r="AW32">
            <v>6423</v>
          </cell>
          <cell r="AX32">
            <v>1890</v>
          </cell>
          <cell r="AY32">
            <v>4645</v>
          </cell>
        </row>
        <row r="33">
          <cell r="AV33">
            <v>1152</v>
          </cell>
          <cell r="AW33">
            <v>1432</v>
          </cell>
          <cell r="AX33">
            <v>792</v>
          </cell>
          <cell r="AY33">
            <v>679</v>
          </cell>
        </row>
      </sheetData>
      <sheetData sheetId="5">
        <row r="3">
          <cell r="AV3">
            <v>874131</v>
          </cell>
          <cell r="AW3">
            <v>796449</v>
          </cell>
          <cell r="AX3">
            <v>806906</v>
          </cell>
          <cell r="AY3">
            <v>825351</v>
          </cell>
        </row>
        <row r="32">
          <cell r="AV32">
            <v>54829</v>
          </cell>
          <cell r="AW32">
            <v>36641</v>
          </cell>
          <cell r="AX32">
            <v>37944</v>
          </cell>
          <cell r="AY32">
            <v>38983</v>
          </cell>
        </row>
        <row r="33">
          <cell r="AV33">
            <v>6592</v>
          </cell>
          <cell r="AW33">
            <v>6375</v>
          </cell>
          <cell r="AX33">
            <v>6326</v>
          </cell>
          <cell r="AY33">
            <v>6659</v>
          </cell>
        </row>
      </sheetData>
      <sheetData sheetId="6">
        <row r="3">
          <cell r="AV3">
            <v>220120</v>
          </cell>
          <cell r="AW3">
            <v>215156</v>
          </cell>
          <cell r="AX3">
            <v>219283</v>
          </cell>
          <cell r="AY3">
            <v>226883</v>
          </cell>
        </row>
        <row r="32">
          <cell r="AV32">
            <v>15066</v>
          </cell>
          <cell r="AW32">
            <v>11224</v>
          </cell>
          <cell r="AX32">
            <v>11221</v>
          </cell>
          <cell r="AY32">
            <v>14215</v>
          </cell>
        </row>
        <row r="33">
          <cell r="AV33">
            <v>3563</v>
          </cell>
          <cell r="AW33">
            <v>3213</v>
          </cell>
          <cell r="AX33">
            <v>2808</v>
          </cell>
          <cell r="AY33">
            <v>3402</v>
          </cell>
        </row>
      </sheetData>
      <sheetData sheetId="7">
        <row r="3">
          <cell r="AV3">
            <v>287422</v>
          </cell>
          <cell r="AW3">
            <v>271812</v>
          </cell>
          <cell r="AX3">
            <v>269618</v>
          </cell>
          <cell r="AY3">
            <v>270882</v>
          </cell>
        </row>
        <row r="32">
          <cell r="AV32">
            <v>81824</v>
          </cell>
          <cell r="AW32">
            <v>30934</v>
          </cell>
          <cell r="AX32">
            <v>26873</v>
          </cell>
          <cell r="AY32">
            <v>29744</v>
          </cell>
        </row>
        <row r="33">
          <cell r="AV33">
            <v>8034</v>
          </cell>
          <cell r="AW33">
            <v>5762</v>
          </cell>
          <cell r="AX33">
            <v>6107</v>
          </cell>
          <cell r="AY33">
            <v>6133</v>
          </cell>
        </row>
      </sheetData>
      <sheetData sheetId="8">
        <row r="3">
          <cell r="AV3">
            <v>57542</v>
          </cell>
          <cell r="AW3">
            <v>58052</v>
          </cell>
          <cell r="AX3">
            <v>59236</v>
          </cell>
          <cell r="AY3">
            <v>57885</v>
          </cell>
        </row>
        <row r="32">
          <cell r="AV32">
            <v>3046</v>
          </cell>
          <cell r="AW32">
            <v>7766</v>
          </cell>
          <cell r="AX32">
            <v>7211</v>
          </cell>
          <cell r="AY32">
            <v>4941</v>
          </cell>
        </row>
        <row r="33">
          <cell r="AV33">
            <v>1218</v>
          </cell>
          <cell r="AW33">
            <v>926</v>
          </cell>
          <cell r="AX33">
            <v>783</v>
          </cell>
          <cell r="AY33">
            <v>1100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l industries"/>
      <sheetName val="Mining &amp; quarrying"/>
      <sheetName val="Manufacturing"/>
      <sheetName val="Electricity, gas &amp; water supply"/>
      <sheetName val="Construction"/>
      <sheetName val="Trade"/>
      <sheetName val="Transport, storage &amp; communicat"/>
      <sheetName val="Business services"/>
      <sheetName val="Personal services"/>
      <sheetName val="Check"/>
    </sheetNames>
    <sheetDataSet>
      <sheetData sheetId="0">
        <row r="3">
          <cell r="AW3">
            <v>2302051</v>
          </cell>
          <cell r="AX3">
            <v>2352686</v>
          </cell>
          <cell r="AY3">
            <v>2437112</v>
          </cell>
          <cell r="AZ3">
            <v>2571935</v>
          </cell>
        </row>
        <row r="32">
          <cell r="AW32">
            <v>139908</v>
          </cell>
          <cell r="AX32">
            <v>108459</v>
          </cell>
          <cell r="AY32">
            <v>173632</v>
          </cell>
          <cell r="AZ32">
            <v>144195</v>
          </cell>
        </row>
        <row r="33">
          <cell r="AW33">
            <v>30143</v>
          </cell>
          <cell r="AX33">
            <v>31513</v>
          </cell>
          <cell r="AY33">
            <v>33040</v>
          </cell>
          <cell r="AZ33">
            <v>37755</v>
          </cell>
        </row>
      </sheetData>
      <sheetData sheetId="1">
        <row r="3">
          <cell r="AW3">
            <v>152362</v>
          </cell>
          <cell r="AX3">
            <v>172632</v>
          </cell>
          <cell r="AY3">
            <v>172630</v>
          </cell>
          <cell r="AZ3">
            <v>181090</v>
          </cell>
        </row>
        <row r="32">
          <cell r="AW32">
            <v>17229</v>
          </cell>
          <cell r="AX32">
            <v>-6480</v>
          </cell>
          <cell r="AY32">
            <v>24060</v>
          </cell>
          <cell r="AZ32">
            <v>12891</v>
          </cell>
        </row>
        <row r="33">
          <cell r="AW33">
            <v>4177</v>
          </cell>
          <cell r="AX33">
            <v>6077</v>
          </cell>
          <cell r="AY33">
            <v>4071</v>
          </cell>
          <cell r="AZ33">
            <v>5407</v>
          </cell>
        </row>
      </sheetData>
      <sheetData sheetId="2">
        <row r="3">
          <cell r="AW3">
            <v>656032</v>
          </cell>
          <cell r="AX3">
            <v>675343</v>
          </cell>
          <cell r="AY3">
            <v>724568</v>
          </cell>
          <cell r="AZ3">
            <v>775969</v>
          </cell>
        </row>
        <row r="32">
          <cell r="AW32">
            <v>30892</v>
          </cell>
          <cell r="AX32">
            <v>28520</v>
          </cell>
          <cell r="AY32">
            <v>51868</v>
          </cell>
          <cell r="AZ32">
            <v>43127</v>
          </cell>
        </row>
        <row r="33">
          <cell r="AW33">
            <v>7807</v>
          </cell>
          <cell r="AX33">
            <v>8055</v>
          </cell>
          <cell r="AY33">
            <v>9552</v>
          </cell>
          <cell r="AZ33">
            <v>9824</v>
          </cell>
        </row>
      </sheetData>
      <sheetData sheetId="3">
        <row r="3">
          <cell r="AW3">
            <v>60194</v>
          </cell>
          <cell r="AX3">
            <v>64626</v>
          </cell>
          <cell r="AY3">
            <v>71843</v>
          </cell>
          <cell r="AZ3">
            <v>59533</v>
          </cell>
        </row>
        <row r="32">
          <cell r="AW32">
            <v>-1201</v>
          </cell>
          <cell r="AX32">
            <v>1280</v>
          </cell>
          <cell r="AY32">
            <v>6989</v>
          </cell>
          <cell r="AZ32">
            <v>-10504</v>
          </cell>
        </row>
        <row r="33">
          <cell r="AW33">
            <v>451</v>
          </cell>
          <cell r="AX33">
            <v>565</v>
          </cell>
          <cell r="AY33">
            <v>463</v>
          </cell>
          <cell r="AZ33">
            <v>531</v>
          </cell>
        </row>
      </sheetData>
      <sheetData sheetId="4">
        <row r="3">
          <cell r="AW3">
            <v>91994</v>
          </cell>
          <cell r="AX3">
            <v>85042</v>
          </cell>
          <cell r="AY3">
            <v>89861</v>
          </cell>
          <cell r="AZ3">
            <v>89062</v>
          </cell>
        </row>
        <row r="32">
          <cell r="AW32">
            <v>6423</v>
          </cell>
          <cell r="AX32">
            <v>1890</v>
          </cell>
          <cell r="AY32">
            <v>4061</v>
          </cell>
          <cell r="AZ32">
            <v>4126</v>
          </cell>
        </row>
        <row r="33">
          <cell r="AW33">
            <v>1432</v>
          </cell>
          <cell r="AX33">
            <v>792</v>
          </cell>
          <cell r="AY33">
            <v>775</v>
          </cell>
          <cell r="AZ33">
            <v>616</v>
          </cell>
        </row>
      </sheetData>
      <sheetData sheetId="5">
        <row r="3">
          <cell r="AW3">
            <v>796449</v>
          </cell>
          <cell r="AX3">
            <v>806906</v>
          </cell>
          <cell r="AY3">
            <v>820081</v>
          </cell>
          <cell r="AZ3">
            <v>871967</v>
          </cell>
        </row>
        <row r="32">
          <cell r="AW32">
            <v>36641</v>
          </cell>
          <cell r="AX32">
            <v>37944</v>
          </cell>
          <cell r="AY32">
            <v>38947</v>
          </cell>
          <cell r="AZ32">
            <v>41463</v>
          </cell>
        </row>
        <row r="33">
          <cell r="AW33">
            <v>6375</v>
          </cell>
          <cell r="AX33">
            <v>6326</v>
          </cell>
          <cell r="AY33">
            <v>6490</v>
          </cell>
          <cell r="AZ33">
            <v>6607</v>
          </cell>
        </row>
      </sheetData>
      <sheetData sheetId="6">
        <row r="3">
          <cell r="AW3">
            <v>215156</v>
          </cell>
          <cell r="AX3">
            <v>219283</v>
          </cell>
          <cell r="AY3">
            <v>227325</v>
          </cell>
          <cell r="AZ3">
            <v>241044</v>
          </cell>
        </row>
        <row r="32">
          <cell r="AW32">
            <v>11224</v>
          </cell>
          <cell r="AX32">
            <v>11221</v>
          </cell>
          <cell r="AY32">
            <v>13347</v>
          </cell>
          <cell r="AZ32">
            <v>11185</v>
          </cell>
        </row>
        <row r="33">
          <cell r="AW33">
            <v>3213</v>
          </cell>
          <cell r="AX33">
            <v>2808</v>
          </cell>
          <cell r="AY33">
            <v>3476</v>
          </cell>
          <cell r="AZ33">
            <v>3540</v>
          </cell>
        </row>
      </sheetData>
      <sheetData sheetId="7">
        <row r="3">
          <cell r="AW3">
            <v>271812</v>
          </cell>
          <cell r="AX3">
            <v>269618</v>
          </cell>
          <cell r="AY3">
            <v>270037</v>
          </cell>
          <cell r="AZ3">
            <v>288696</v>
          </cell>
        </row>
        <row r="32">
          <cell r="AW32">
            <v>30934</v>
          </cell>
          <cell r="AX32">
            <v>26873</v>
          </cell>
          <cell r="AY32">
            <v>29987</v>
          </cell>
          <cell r="AZ32">
            <v>38063</v>
          </cell>
        </row>
        <row r="33">
          <cell r="AW33">
            <v>5762</v>
          </cell>
          <cell r="AX33">
            <v>6107</v>
          </cell>
          <cell r="AY33">
            <v>7017</v>
          </cell>
          <cell r="AZ33">
            <v>10148</v>
          </cell>
        </row>
      </sheetData>
      <sheetData sheetId="8">
        <row r="3">
          <cell r="AW3">
            <v>58052</v>
          </cell>
          <cell r="AX3">
            <v>59236</v>
          </cell>
          <cell r="AY3">
            <v>60767</v>
          </cell>
          <cell r="AZ3">
            <v>64574</v>
          </cell>
        </row>
        <row r="32">
          <cell r="AW32">
            <v>7766</v>
          </cell>
          <cell r="AX32">
            <v>7211</v>
          </cell>
          <cell r="AY32">
            <v>4373</v>
          </cell>
          <cell r="AZ32">
            <v>3844</v>
          </cell>
        </row>
        <row r="33">
          <cell r="AW33">
            <v>926</v>
          </cell>
          <cell r="AX33">
            <v>783</v>
          </cell>
          <cell r="AY33">
            <v>1196</v>
          </cell>
          <cell r="AZ33">
            <v>1082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0.57421875" style="0" customWidth="1"/>
    <col min="12" max="13" width="28.57421875" style="0" bestFit="1" customWidth="1"/>
  </cols>
  <sheetData>
    <row r="1" ht="15">
      <c r="A1" s="1" t="s">
        <v>0</v>
      </c>
    </row>
    <row r="2" spans="5:6" ht="15" thickBot="1">
      <c r="E2" s="28">
        <v>41729</v>
      </c>
      <c r="F2" s="26"/>
    </row>
    <row r="3" spans="1:6" ht="15" thickTop="1">
      <c r="A3" s="2"/>
      <c r="B3" s="3" t="s">
        <v>2</v>
      </c>
      <c r="C3" s="4"/>
      <c r="E3" s="15">
        <v>41820</v>
      </c>
      <c r="F3" s="13"/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0.05565122598584429</v>
      </c>
      <c r="D7" s="80"/>
      <c r="E7" s="34" t="s">
        <v>21</v>
      </c>
      <c r="F7" s="34" t="s">
        <v>22</v>
      </c>
      <c r="G7" s="34" t="s">
        <v>26</v>
      </c>
      <c r="H7" s="34" t="s">
        <v>25</v>
      </c>
      <c r="I7" s="34" t="s">
        <v>6</v>
      </c>
    </row>
    <row r="8" spans="2:9" ht="14.25">
      <c r="B8" s="35"/>
      <c r="C8" s="36"/>
      <c r="D8" s="31" t="s">
        <v>7</v>
      </c>
      <c r="E8" s="32">
        <v>98218</v>
      </c>
      <c r="F8" s="32">
        <v>130012</v>
      </c>
      <c r="G8" s="32">
        <v>162632</v>
      </c>
      <c r="H8" s="32">
        <v>153375</v>
      </c>
      <c r="I8" s="32">
        <f>SUM(E8:G8)</f>
        <v>390862</v>
      </c>
    </row>
    <row r="9" spans="2:9" ht="14.25">
      <c r="B9" s="47"/>
      <c r="C9" s="36"/>
      <c r="D9" s="29" t="s">
        <v>8</v>
      </c>
      <c r="E9" s="24">
        <v>36087</v>
      </c>
      <c r="F9" s="24">
        <v>33609</v>
      </c>
      <c r="G9" s="24">
        <v>32321</v>
      </c>
      <c r="H9" s="24">
        <v>38321</v>
      </c>
      <c r="I9" s="24">
        <f>SUM(E9:G9)</f>
        <v>102017</v>
      </c>
    </row>
    <row r="10" spans="2:9" ht="14.25">
      <c r="B10" s="35"/>
      <c r="C10" s="36"/>
      <c r="D10" s="29" t="s">
        <v>9</v>
      </c>
      <c r="E10" s="24">
        <f>E8-E9</f>
        <v>62131</v>
      </c>
      <c r="F10" s="24">
        <f>F8-F9</f>
        <v>96403</v>
      </c>
      <c r="G10" s="24">
        <f>G8-G9</f>
        <v>130311</v>
      </c>
      <c r="H10" s="24">
        <f>H8-H9</f>
        <v>115054</v>
      </c>
      <c r="I10" s="24">
        <f>SUM(E10:G10)</f>
        <v>288845</v>
      </c>
    </row>
    <row r="11" spans="2:11" ht="15" thickBot="1">
      <c r="B11" s="35"/>
      <c r="C11" s="36"/>
      <c r="D11" s="30" t="s">
        <v>10</v>
      </c>
      <c r="E11" s="25">
        <v>1628192</v>
      </c>
      <c r="F11" s="25">
        <v>1706292</v>
      </c>
      <c r="G11" s="25">
        <v>1855788</v>
      </c>
      <c r="H11" s="25">
        <v>1897247</v>
      </c>
      <c r="I11" s="25">
        <f>SUM(E11:G11)</f>
        <v>5190272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0.03815950453017826</v>
      </c>
      <c r="F12" s="42">
        <f>(F10/F11)</f>
        <v>0.05649853600673273</v>
      </c>
      <c r="G12" s="42">
        <f>(G10/G11)</f>
        <v>0.07021868877263998</v>
      </c>
      <c r="H12" s="42">
        <f>(H10/H11)</f>
        <v>0.06064260478472228</v>
      </c>
      <c r="I12" s="43">
        <f>(I10/I11)</f>
        <v>0.05565122598584429</v>
      </c>
    </row>
    <row r="13" ht="15" thickBot="1"/>
    <row r="14" spans="2:9" ht="29.25" customHeight="1" thickBot="1">
      <c r="B14" s="44" t="s">
        <v>5</v>
      </c>
      <c r="C14" s="49">
        <f>I19</f>
        <v>0.025587915968335283</v>
      </c>
      <c r="D14" s="79"/>
      <c r="E14" s="45" t="str">
        <f>E7</f>
        <v>Q1 (2013)*</v>
      </c>
      <c r="F14" s="45" t="str">
        <f>F7</f>
        <v>Q2 (2013)*</v>
      </c>
      <c r="G14" s="45" t="str">
        <f>G7</f>
        <v>Q3 (2013)*</v>
      </c>
      <c r="H14" s="45" t="str">
        <f>H7</f>
        <v>Q4 (2013)!</v>
      </c>
      <c r="I14" s="45" t="s">
        <v>6</v>
      </c>
    </row>
    <row r="15" spans="2:12" ht="14.25">
      <c r="B15" s="35"/>
      <c r="C15" s="36"/>
      <c r="D15" s="31" t="s">
        <v>7</v>
      </c>
      <c r="E15" s="32">
        <v>15465</v>
      </c>
      <c r="F15" s="32">
        <v>7097</v>
      </c>
      <c r="G15" s="32">
        <v>98</v>
      </c>
      <c r="H15" s="32">
        <v>-1496</v>
      </c>
      <c r="I15" s="32">
        <f>SUM(E15:G15)</f>
        <v>22660</v>
      </c>
      <c r="K15" s="12"/>
      <c r="L15" s="12"/>
    </row>
    <row r="16" spans="2:11" ht="14.25">
      <c r="B16" s="46"/>
      <c r="C16" s="36"/>
      <c r="D16" s="29" t="s">
        <v>8</v>
      </c>
      <c r="E16" s="24">
        <v>4556</v>
      </c>
      <c r="F16" s="24">
        <v>4585</v>
      </c>
      <c r="G16" s="24">
        <v>3809</v>
      </c>
      <c r="H16" s="24">
        <v>7616</v>
      </c>
      <c r="I16" s="24">
        <f>SUM(E16:G16)</f>
        <v>12950</v>
      </c>
      <c r="K16" s="12"/>
    </row>
    <row r="17" spans="2:9" ht="14.25">
      <c r="B17" s="35"/>
      <c r="C17" s="36"/>
      <c r="D17" s="29" t="s">
        <v>9</v>
      </c>
      <c r="E17" s="24">
        <f>E15-E16</f>
        <v>10909</v>
      </c>
      <c r="F17" s="24">
        <f>F15-F16</f>
        <v>2512</v>
      </c>
      <c r="G17" s="24">
        <f>G15-G16</f>
        <v>-3711</v>
      </c>
      <c r="H17" s="24">
        <f>H15-H16</f>
        <v>-9112</v>
      </c>
      <c r="I17" s="24">
        <f>SUM(E17:G17)</f>
        <v>9710</v>
      </c>
    </row>
    <row r="18" spans="2:11" ht="15" thickBot="1">
      <c r="B18" s="35"/>
      <c r="C18" s="36"/>
      <c r="D18" s="30" t="s">
        <v>10</v>
      </c>
      <c r="E18" s="25">
        <v>120187</v>
      </c>
      <c r="F18" s="25">
        <v>126067</v>
      </c>
      <c r="G18" s="25">
        <v>133222</v>
      </c>
      <c r="H18" s="25">
        <v>135649</v>
      </c>
      <c r="I18" s="25">
        <f>SUM(E18:G18)</f>
        <v>379476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0.09076688826578581</v>
      </c>
      <c r="F19" s="42">
        <f>(F17/F18)</f>
        <v>0.01992591241165412</v>
      </c>
      <c r="G19" s="42">
        <f>(G17/G18)</f>
        <v>-0.02785575955923196</v>
      </c>
      <c r="H19" s="42">
        <f>(H17/H18)</f>
        <v>-0.0671733665563329</v>
      </c>
      <c r="I19" s="43">
        <f>(I17/I18)</f>
        <v>0.025587915968335283</v>
      </c>
    </row>
    <row r="20" ht="15" thickBot="1">
      <c r="J20" t="s">
        <v>20</v>
      </c>
    </row>
    <row r="21" spans="2:12" ht="29.25" customHeight="1" thickBot="1">
      <c r="B21" s="51" t="s">
        <v>11</v>
      </c>
      <c r="C21" s="50">
        <f>I26</f>
        <v>0.05584048903731741</v>
      </c>
      <c r="D21" s="78"/>
      <c r="E21" s="52" t="str">
        <f>E7</f>
        <v>Q1 (2013)*</v>
      </c>
      <c r="F21" s="52" t="str">
        <f>F7</f>
        <v>Q2 (2013)*</v>
      </c>
      <c r="G21" s="52" t="str">
        <f>G7</f>
        <v>Q3 (2013)*</v>
      </c>
      <c r="H21" s="52" t="str">
        <f>H7</f>
        <v>Q4 (2013)!</v>
      </c>
      <c r="I21" s="52" t="s">
        <v>6</v>
      </c>
      <c r="L21" s="12"/>
    </row>
    <row r="22" spans="2:11" ht="14.25">
      <c r="B22" s="37"/>
      <c r="C22" s="21"/>
      <c r="D22" s="31" t="s">
        <v>7</v>
      </c>
      <c r="E22" s="32">
        <v>38424</v>
      </c>
      <c r="F22" s="32">
        <v>34002</v>
      </c>
      <c r="G22" s="32">
        <v>49641</v>
      </c>
      <c r="H22" s="32">
        <v>42330</v>
      </c>
      <c r="I22" s="77">
        <f>SUM(E22:G22)</f>
        <v>122067</v>
      </c>
      <c r="K22" s="12"/>
    </row>
    <row r="23" spans="2:9" ht="14.25">
      <c r="B23" s="53"/>
      <c r="C23" s="21"/>
      <c r="D23" s="29" t="s">
        <v>8</v>
      </c>
      <c r="E23" s="24">
        <v>11342</v>
      </c>
      <c r="F23" s="24">
        <v>10813</v>
      </c>
      <c r="G23" s="24">
        <v>10775</v>
      </c>
      <c r="H23" s="24">
        <v>12764</v>
      </c>
      <c r="I23" s="75">
        <f>SUM(E23:G23)</f>
        <v>32930</v>
      </c>
    </row>
    <row r="24" spans="2:9" ht="14.25">
      <c r="B24" s="53"/>
      <c r="C24" s="21"/>
      <c r="D24" s="29" t="s">
        <v>9</v>
      </c>
      <c r="E24" s="24">
        <f>E22-E23</f>
        <v>27082</v>
      </c>
      <c r="F24" s="24">
        <f>F22-F23</f>
        <v>23189</v>
      </c>
      <c r="G24" s="24">
        <f>G22-G23</f>
        <v>38866</v>
      </c>
      <c r="H24" s="24">
        <f>H22-H23</f>
        <v>29566</v>
      </c>
      <c r="I24" s="75">
        <f>SUM(E24:G24)</f>
        <v>89137</v>
      </c>
    </row>
    <row r="25" spans="2:11" ht="15" thickBot="1">
      <c r="B25" s="53"/>
      <c r="C25" s="21"/>
      <c r="D25" s="30" t="s">
        <v>10</v>
      </c>
      <c r="E25" s="25">
        <v>507613</v>
      </c>
      <c r="F25" s="25">
        <v>525265</v>
      </c>
      <c r="G25" s="25">
        <v>563401</v>
      </c>
      <c r="H25" s="25">
        <v>592443</v>
      </c>
      <c r="I25" s="76">
        <f>SUM(E25:G25)</f>
        <v>1596279</v>
      </c>
      <c r="K25" s="11"/>
    </row>
    <row r="26" spans="2:9" s="16" customFormat="1" ht="15" thickBot="1">
      <c r="B26" s="38" t="s">
        <v>87</v>
      </c>
      <c r="C26" s="54"/>
      <c r="D26" s="54"/>
      <c r="E26" s="42">
        <f>(E24/E25)</f>
        <v>0.05335166751048535</v>
      </c>
      <c r="F26" s="42">
        <f>(F24/F25)</f>
        <v>0.0441472399645893</v>
      </c>
      <c r="G26" s="42">
        <f>(G24/G25)</f>
        <v>0.06898461309085359</v>
      </c>
      <c r="H26" s="42">
        <f>(H24/H25)</f>
        <v>0.04990522294971837</v>
      </c>
      <c r="I26" s="43">
        <f>(I24/I25)</f>
        <v>0.05584048903731741</v>
      </c>
    </row>
    <row r="27" ht="15" thickBot="1"/>
    <row r="28" spans="2:9" ht="29.25" customHeight="1" thickBot="1">
      <c r="B28" s="55" t="s">
        <v>12</v>
      </c>
      <c r="C28" s="56">
        <f>I33</f>
        <v>0.03864015002132814</v>
      </c>
      <c r="D28" s="81"/>
      <c r="E28" s="57" t="str">
        <f>E7</f>
        <v>Q1 (2013)*</v>
      </c>
      <c r="F28" s="57" t="str">
        <f>F7</f>
        <v>Q2 (2013)*</v>
      </c>
      <c r="G28" s="57" t="str">
        <f>G7</f>
        <v>Q3 (2013)*</v>
      </c>
      <c r="H28" s="57" t="str">
        <f>H7</f>
        <v>Q4 (2013)!</v>
      </c>
      <c r="I28" s="57" t="s">
        <v>6</v>
      </c>
    </row>
    <row r="29" spans="2:9" ht="14.25">
      <c r="B29" s="37"/>
      <c r="C29" s="36"/>
      <c r="D29" s="31" t="s">
        <v>7</v>
      </c>
      <c r="E29" s="32">
        <v>-13413</v>
      </c>
      <c r="F29" s="32">
        <v>6463</v>
      </c>
      <c r="G29" s="32">
        <v>12154</v>
      </c>
      <c r="H29" s="32">
        <v>-442</v>
      </c>
      <c r="I29" s="32">
        <f>SUM(E29:G29)</f>
        <v>5204</v>
      </c>
    </row>
    <row r="30" spans="2:9" ht="14.25">
      <c r="B30" s="35"/>
      <c r="C30" s="36"/>
      <c r="D30" s="29" t="s">
        <v>8</v>
      </c>
      <c r="E30" s="24">
        <v>112</v>
      </c>
      <c r="F30" s="24">
        <v>27</v>
      </c>
      <c r="G30" s="24">
        <v>264</v>
      </c>
      <c r="H30" s="24">
        <v>373</v>
      </c>
      <c r="I30" s="24">
        <f>SUM(E30:G30)</f>
        <v>403</v>
      </c>
    </row>
    <row r="31" spans="2:9" ht="14.25">
      <c r="B31" s="35"/>
      <c r="C31" s="36"/>
      <c r="D31" s="29" t="s">
        <v>9</v>
      </c>
      <c r="E31" s="24">
        <f>E29-E30</f>
        <v>-13525</v>
      </c>
      <c r="F31" s="24">
        <f>F29-F30</f>
        <v>6436</v>
      </c>
      <c r="G31" s="24">
        <f>G29-G30</f>
        <v>11890</v>
      </c>
      <c r="H31" s="24">
        <f>H29-H30</f>
        <v>-815</v>
      </c>
      <c r="I31" s="24">
        <f>SUM(E31:G31)</f>
        <v>4801</v>
      </c>
    </row>
    <row r="32" spans="2:11" ht="15" thickBot="1">
      <c r="B32" s="35"/>
      <c r="C32" s="36"/>
      <c r="D32" s="30" t="s">
        <v>10</v>
      </c>
      <c r="E32" s="25">
        <v>32765</v>
      </c>
      <c r="F32" s="25">
        <v>39598</v>
      </c>
      <c r="G32" s="25">
        <v>51886</v>
      </c>
      <c r="H32" s="25">
        <v>39724</v>
      </c>
      <c r="I32" s="25">
        <f>SUM(E32:G32)</f>
        <v>124249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-0.41278803601403935</v>
      </c>
      <c r="F33" s="42">
        <f>(F31/F32)</f>
        <v>0.16253346128592353</v>
      </c>
      <c r="G33" s="42">
        <f>(G31/G32)</f>
        <v>0.22915622711328681</v>
      </c>
      <c r="H33" s="42">
        <f>(H31/H32)</f>
        <v>-0.02051656429362602</v>
      </c>
      <c r="I33" s="43">
        <f>(I31/I32)</f>
        <v>0.03864015002132814</v>
      </c>
    </row>
    <row r="34" ht="15" thickBot="1"/>
    <row r="35" spans="2:9" ht="29.25" customHeight="1" thickBot="1">
      <c r="B35" s="58" t="s">
        <v>13</v>
      </c>
      <c r="C35" s="59">
        <f>I40</f>
        <v>0.05034456264495108</v>
      </c>
      <c r="D35" s="82"/>
      <c r="E35" s="60" t="str">
        <f>E7</f>
        <v>Q1 (2013)*</v>
      </c>
      <c r="F35" s="60" t="str">
        <f>F7</f>
        <v>Q2 (2013)*</v>
      </c>
      <c r="G35" s="60" t="str">
        <f>G7</f>
        <v>Q3 (2013)*</v>
      </c>
      <c r="H35" s="60" t="str">
        <f>H7</f>
        <v>Q4 (2013)!</v>
      </c>
      <c r="I35" s="60" t="s">
        <v>6</v>
      </c>
    </row>
    <row r="36" spans="2:9" ht="14.25">
      <c r="B36" s="37"/>
      <c r="C36" s="36"/>
      <c r="D36" s="31" t="s">
        <v>7</v>
      </c>
      <c r="E36" s="32">
        <v>618</v>
      </c>
      <c r="F36" s="32">
        <v>5463</v>
      </c>
      <c r="G36" s="32">
        <v>5804</v>
      </c>
      <c r="H36" s="32">
        <v>4111</v>
      </c>
      <c r="I36" s="32">
        <f>SUM(E36:G36)</f>
        <v>11885</v>
      </c>
    </row>
    <row r="37" spans="2:9" ht="14.25">
      <c r="B37" s="35"/>
      <c r="C37" s="36"/>
      <c r="D37" s="29" t="s">
        <v>8</v>
      </c>
      <c r="E37" s="24">
        <v>297</v>
      </c>
      <c r="F37" s="24">
        <v>408</v>
      </c>
      <c r="G37" s="24">
        <v>565</v>
      </c>
      <c r="H37" s="24">
        <v>556</v>
      </c>
      <c r="I37" s="24">
        <f>SUM(E37:G37)</f>
        <v>1270</v>
      </c>
    </row>
    <row r="38" spans="2:9" ht="14.25">
      <c r="B38" s="35"/>
      <c r="C38" s="36"/>
      <c r="D38" s="29" t="s">
        <v>9</v>
      </c>
      <c r="E38" s="24">
        <f>E36-E37</f>
        <v>321</v>
      </c>
      <c r="F38" s="24">
        <f>F36-F37</f>
        <v>5055</v>
      </c>
      <c r="G38" s="24">
        <f>G36-G37</f>
        <v>5239</v>
      </c>
      <c r="H38" s="24">
        <f>H36-H37</f>
        <v>3555</v>
      </c>
      <c r="I38" s="24">
        <f>SUM(E38:G38)</f>
        <v>10615</v>
      </c>
    </row>
    <row r="39" spans="2:11" ht="15" thickBot="1">
      <c r="B39" s="35"/>
      <c r="C39" s="36"/>
      <c r="D39" s="30" t="s">
        <v>10</v>
      </c>
      <c r="E39" s="25">
        <v>60461</v>
      </c>
      <c r="F39" s="25">
        <v>70905</v>
      </c>
      <c r="G39" s="25">
        <v>79481</v>
      </c>
      <c r="H39" s="25">
        <v>81140</v>
      </c>
      <c r="I39" s="25">
        <f>SUM(E39:G39)</f>
        <v>210847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0.005309207588362746</v>
      </c>
      <c r="F40" s="42">
        <f>(F38/F39)</f>
        <v>0.0712925745716099</v>
      </c>
      <c r="G40" s="42">
        <f>(G38/G39)</f>
        <v>0.06591512436934613</v>
      </c>
      <c r="H40" s="42">
        <f>(H38/H39)</f>
        <v>0.043813162435297016</v>
      </c>
      <c r="I40" s="43">
        <f>(I38/I39)</f>
        <v>0.05034456264495108</v>
      </c>
    </row>
    <row r="41" ht="15" thickBot="1"/>
    <row r="42" spans="2:9" ht="29.25" customHeight="1" thickBot="1">
      <c r="B42" s="61" t="s">
        <v>14</v>
      </c>
      <c r="C42" s="62">
        <f>I47</f>
        <v>0.0361923485029469</v>
      </c>
      <c r="D42" s="83"/>
      <c r="E42" s="63" t="str">
        <f>E7</f>
        <v>Q1 (2013)*</v>
      </c>
      <c r="F42" s="63" t="str">
        <f>F7</f>
        <v>Q2 (2013)*</v>
      </c>
      <c r="G42" s="63" t="str">
        <f>G7</f>
        <v>Q3 (2013)*</v>
      </c>
      <c r="H42" s="63" t="str">
        <f>H7</f>
        <v>Q4 (2013)!</v>
      </c>
      <c r="I42" s="63" t="s">
        <v>6</v>
      </c>
    </row>
    <row r="43" spans="2:9" ht="14.25">
      <c r="B43" s="37"/>
      <c r="C43" s="36"/>
      <c r="D43" s="31" t="s">
        <v>7</v>
      </c>
      <c r="E43" s="32">
        <v>22110</v>
      </c>
      <c r="F43" s="32">
        <v>28840</v>
      </c>
      <c r="G43" s="32">
        <v>35655</v>
      </c>
      <c r="H43" s="32">
        <v>51103</v>
      </c>
      <c r="I43" s="32">
        <f>SUM(E43:G43)</f>
        <v>86605</v>
      </c>
    </row>
    <row r="44" spans="2:9" ht="14.25">
      <c r="B44" s="35"/>
      <c r="C44" s="36"/>
      <c r="D44" s="29" t="s">
        <v>8</v>
      </c>
      <c r="E44" s="24">
        <v>9168</v>
      </c>
      <c r="F44" s="24">
        <v>6715</v>
      </c>
      <c r="G44" s="24">
        <v>7245</v>
      </c>
      <c r="H44" s="24">
        <v>7178</v>
      </c>
      <c r="I44" s="24">
        <f>SUM(E44:G44)</f>
        <v>23128</v>
      </c>
    </row>
    <row r="45" spans="2:9" ht="14.25">
      <c r="B45" s="35"/>
      <c r="C45" s="36"/>
      <c r="D45" s="29" t="s">
        <v>9</v>
      </c>
      <c r="E45" s="24">
        <f>E43-E44</f>
        <v>12942</v>
      </c>
      <c r="F45" s="24">
        <f>F43-F44</f>
        <v>22125</v>
      </c>
      <c r="G45" s="24">
        <f>G43-G44</f>
        <v>28410</v>
      </c>
      <c r="H45" s="24">
        <f>H43-H44</f>
        <v>43925</v>
      </c>
      <c r="I45" s="24">
        <f>SUM(E45:G45)</f>
        <v>63477</v>
      </c>
    </row>
    <row r="46" spans="2:11" ht="15" thickBot="1">
      <c r="B46" s="35"/>
      <c r="C46" s="36"/>
      <c r="D46" s="30" t="s">
        <v>10</v>
      </c>
      <c r="E46" s="25">
        <v>552433</v>
      </c>
      <c r="F46" s="25">
        <v>576047</v>
      </c>
      <c r="G46" s="25">
        <v>625399</v>
      </c>
      <c r="H46" s="25">
        <v>642868</v>
      </c>
      <c r="I46" s="25">
        <f>SUM(E46:G46)</f>
        <v>1753879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0.02342727534379735</v>
      </c>
      <c r="F47" s="42">
        <f>(F45/F46)</f>
        <v>0.03840832432075855</v>
      </c>
      <c r="G47" s="42">
        <f>(G45/G46)</f>
        <v>0.045426999403580755</v>
      </c>
      <c r="H47" s="42">
        <f>(H45/H46)</f>
        <v>0.06832662381701998</v>
      </c>
      <c r="I47" s="43">
        <f>(I45/I46)</f>
        <v>0.0361923485029469</v>
      </c>
    </row>
    <row r="48" ht="15" thickBot="1"/>
    <row r="49" spans="2:9" ht="29.25" customHeight="1" thickBot="1">
      <c r="B49" s="64" t="s">
        <v>15</v>
      </c>
      <c r="C49" s="65">
        <f>I54</f>
        <v>0.03137580758404349</v>
      </c>
      <c r="D49" s="84"/>
      <c r="E49" s="66" t="str">
        <f>E7</f>
        <v>Q1 (2013)*</v>
      </c>
      <c r="F49" s="66" t="str">
        <f>F7</f>
        <v>Q2 (2013)*</v>
      </c>
      <c r="G49" s="66" t="str">
        <f>G7</f>
        <v>Q3 (2013)*</v>
      </c>
      <c r="H49" s="66" t="str">
        <f>H7</f>
        <v>Q4 (2013)!</v>
      </c>
      <c r="I49" s="66" t="s">
        <v>6</v>
      </c>
    </row>
    <row r="50" spans="2:9" ht="14.25">
      <c r="B50" s="37"/>
      <c r="C50" s="36"/>
      <c r="D50" s="31" t="s">
        <v>7</v>
      </c>
      <c r="E50" s="32">
        <v>-523</v>
      </c>
      <c r="F50" s="32">
        <v>11681</v>
      </c>
      <c r="G50" s="32">
        <v>14447</v>
      </c>
      <c r="H50" s="32">
        <v>18490</v>
      </c>
      <c r="I50" s="32">
        <f>SUM(E50:G50)</f>
        <v>25605</v>
      </c>
    </row>
    <row r="51" spans="2:9" ht="14.25">
      <c r="B51" s="35"/>
      <c r="C51" s="36"/>
      <c r="D51" s="29" t="s">
        <v>8</v>
      </c>
      <c r="E51" s="24">
        <v>3569</v>
      </c>
      <c r="F51" s="24">
        <v>3916</v>
      </c>
      <c r="G51" s="24">
        <v>3507</v>
      </c>
      <c r="H51" s="24">
        <v>4104</v>
      </c>
      <c r="I51" s="24">
        <f>SUM(E51:G51)</f>
        <v>10992</v>
      </c>
    </row>
    <row r="52" spans="2:9" ht="14.25">
      <c r="B52" s="35"/>
      <c r="C52" s="36"/>
      <c r="D52" s="29" t="s">
        <v>9</v>
      </c>
      <c r="E52" s="24">
        <f>E50-E51</f>
        <v>-4092</v>
      </c>
      <c r="F52" s="24">
        <f>F50-F51</f>
        <v>7765</v>
      </c>
      <c r="G52" s="24">
        <f>G50-G51</f>
        <v>10940</v>
      </c>
      <c r="H52" s="24">
        <f>H50-H51</f>
        <v>14386</v>
      </c>
      <c r="I52" s="24">
        <f>SUM(E52:G52)</f>
        <v>14613</v>
      </c>
    </row>
    <row r="53" spans="2:11" ht="15" thickBot="1">
      <c r="B53" s="35"/>
      <c r="C53" s="36"/>
      <c r="D53" s="30" t="s">
        <v>10</v>
      </c>
      <c r="E53" s="25">
        <v>148594</v>
      </c>
      <c r="F53" s="25">
        <v>150385</v>
      </c>
      <c r="G53" s="25">
        <v>166762</v>
      </c>
      <c r="H53" s="25">
        <v>168398</v>
      </c>
      <c r="I53" s="25">
        <f>SUM(E53:G53)</f>
        <v>465741</v>
      </c>
      <c r="K53" s="11"/>
    </row>
    <row r="54" spans="2:9" s="16" customFormat="1" ht="15" thickBot="1">
      <c r="B54" s="38" t="s">
        <v>87</v>
      </c>
      <c r="C54" s="39"/>
      <c r="D54" s="39"/>
      <c r="E54" s="42">
        <f>(E52/E53)</f>
        <v>-0.027538124015774528</v>
      </c>
      <c r="F54" s="42">
        <f>(F52/F53)</f>
        <v>0.051634139043122654</v>
      </c>
      <c r="G54" s="42">
        <f>(G52/G53)</f>
        <v>0.0656024753840803</v>
      </c>
      <c r="H54" s="42">
        <f>(H52/H53)</f>
        <v>0.08542856803524983</v>
      </c>
      <c r="I54" s="43">
        <f>(I52/I53)</f>
        <v>0.03137580758404349</v>
      </c>
    </row>
    <row r="55" ht="19.5" customHeight="1" thickBot="1"/>
    <row r="56" spans="2:9" ht="29.25" customHeight="1" thickBot="1">
      <c r="B56" s="67" t="s">
        <v>16</v>
      </c>
      <c r="C56" s="68">
        <f>I61</f>
        <v>0.15265452251279849</v>
      </c>
      <c r="D56" s="85"/>
      <c r="E56" s="69" t="str">
        <f>E7</f>
        <v>Q1 (2013)*</v>
      </c>
      <c r="F56" s="69" t="str">
        <f>F7</f>
        <v>Q2 (2013)*</v>
      </c>
      <c r="G56" s="69" t="str">
        <f>G7</f>
        <v>Q3 (2013)*</v>
      </c>
      <c r="H56" s="69" t="str">
        <f>H7</f>
        <v>Q4 (2013)!</v>
      </c>
      <c r="I56" s="69" t="s">
        <v>6</v>
      </c>
    </row>
    <row r="57" spans="2:9" ht="14.25">
      <c r="B57" s="37"/>
      <c r="C57" s="36"/>
      <c r="D57" s="31" t="s">
        <v>7</v>
      </c>
      <c r="E57" s="32">
        <v>28855</v>
      </c>
      <c r="F57" s="32">
        <v>31219</v>
      </c>
      <c r="G57" s="32">
        <v>36874</v>
      </c>
      <c r="H57" s="32">
        <v>29614</v>
      </c>
      <c r="I57" s="32">
        <f>SUM(E57:G57)</f>
        <v>96948</v>
      </c>
    </row>
    <row r="58" spans="2:9" ht="14.25">
      <c r="B58" s="35"/>
      <c r="C58" s="36"/>
      <c r="D58" s="29" t="s">
        <v>8</v>
      </c>
      <c r="E58" s="24">
        <v>5631</v>
      </c>
      <c r="F58" s="24">
        <v>5897</v>
      </c>
      <c r="G58" s="24">
        <v>5088</v>
      </c>
      <c r="H58" s="24">
        <v>4595</v>
      </c>
      <c r="I58" s="24">
        <f>SUM(E58:G58)</f>
        <v>16616</v>
      </c>
    </row>
    <row r="59" spans="2:9" ht="14.25">
      <c r="B59" s="35"/>
      <c r="C59" s="36"/>
      <c r="D59" s="29" t="s">
        <v>9</v>
      </c>
      <c r="E59" s="24">
        <f>E57-E58</f>
        <v>23224</v>
      </c>
      <c r="F59" s="24">
        <f>F57-F58</f>
        <v>25322</v>
      </c>
      <c r="G59" s="24">
        <f>G57-G58</f>
        <v>31786</v>
      </c>
      <c r="H59" s="24">
        <f>H57-H58</f>
        <v>25019</v>
      </c>
      <c r="I59" s="24">
        <f>SUM(E59:G59)</f>
        <v>80332</v>
      </c>
    </row>
    <row r="60" spans="2:11" ht="15" thickBot="1">
      <c r="B60" s="35"/>
      <c r="C60" s="36"/>
      <c r="D60" s="30" t="s">
        <v>10</v>
      </c>
      <c r="E60" s="25">
        <v>161778</v>
      </c>
      <c r="F60" s="25">
        <v>173561</v>
      </c>
      <c r="G60" s="25">
        <v>190895</v>
      </c>
      <c r="H60" s="25">
        <v>191824</v>
      </c>
      <c r="I60" s="25">
        <f>SUM(E60:G60)</f>
        <v>526234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0.14355474786435732</v>
      </c>
      <c r="F61" s="42">
        <f>(F59/F60)</f>
        <v>0.14589683166149078</v>
      </c>
      <c r="G61" s="42">
        <f>(G59/G60)</f>
        <v>0.16651038529034287</v>
      </c>
      <c r="H61" s="42">
        <f>(H59/H60)</f>
        <v>0.13042684961214446</v>
      </c>
      <c r="I61" s="43">
        <f>(I59/I60)</f>
        <v>0.15265452251279849</v>
      </c>
    </row>
    <row r="62" ht="15" thickBot="1"/>
    <row r="63" spans="2:9" ht="29.25" customHeight="1" thickBot="1">
      <c r="B63" s="70" t="s">
        <v>17</v>
      </c>
      <c r="C63" s="71">
        <f>I68</f>
        <v>0.12099545546429881</v>
      </c>
      <c r="D63" s="86"/>
      <c r="E63" s="72" t="str">
        <f>E7</f>
        <v>Q1 (2013)*</v>
      </c>
      <c r="F63" s="72" t="str">
        <f>F7</f>
        <v>Q2 (2013)*</v>
      </c>
      <c r="G63" s="72" t="str">
        <f>G7</f>
        <v>Q3 (2013)*</v>
      </c>
      <c r="H63" s="72" t="str">
        <f>H7</f>
        <v>Q4 (2013)!</v>
      </c>
      <c r="I63" s="72" t="s">
        <v>6</v>
      </c>
    </row>
    <row r="64" spans="2:9" ht="14.25">
      <c r="B64" s="37"/>
      <c r="C64" s="36"/>
      <c r="D64" s="31" t="s">
        <v>7</v>
      </c>
      <c r="E64" s="32">
        <v>6682</v>
      </c>
      <c r="F64" s="32">
        <v>5248</v>
      </c>
      <c r="G64" s="32">
        <v>7959</v>
      </c>
      <c r="H64" s="32">
        <v>9665</v>
      </c>
      <c r="I64" s="32">
        <f>SUM(E64:G64)</f>
        <v>19889</v>
      </c>
    </row>
    <row r="65" spans="2:9" ht="14.25">
      <c r="B65" s="35"/>
      <c r="C65" s="36"/>
      <c r="D65" s="29" t="s">
        <v>8</v>
      </c>
      <c r="E65" s="24">
        <v>1412</v>
      </c>
      <c r="F65" s="24">
        <v>1248</v>
      </c>
      <c r="G65" s="24">
        <v>1068</v>
      </c>
      <c r="H65" s="24">
        <v>1135</v>
      </c>
      <c r="I65" s="24">
        <f>SUM(E65:G65)</f>
        <v>3728</v>
      </c>
    </row>
    <row r="66" spans="2:9" ht="14.25">
      <c r="B66" s="35"/>
      <c r="C66" s="36"/>
      <c r="D66" s="29" t="s">
        <v>9</v>
      </c>
      <c r="E66" s="24">
        <f>E64-E65</f>
        <v>5270</v>
      </c>
      <c r="F66" s="24">
        <f>F64-F65</f>
        <v>4000</v>
      </c>
      <c r="G66" s="24">
        <f>G64-G65</f>
        <v>6891</v>
      </c>
      <c r="H66" s="24">
        <f>H64-H65</f>
        <v>8530</v>
      </c>
      <c r="I66" s="24">
        <f>SUM(E66:G66)</f>
        <v>16161</v>
      </c>
    </row>
    <row r="67" spans="2:11" ht="15" thickBot="1">
      <c r="B67" s="35"/>
      <c r="C67" s="36"/>
      <c r="D67" s="30" t="s">
        <v>10</v>
      </c>
      <c r="E67" s="25">
        <v>44361</v>
      </c>
      <c r="F67" s="25">
        <v>44464</v>
      </c>
      <c r="G67" s="25">
        <v>44742</v>
      </c>
      <c r="H67" s="25">
        <v>45201</v>
      </c>
      <c r="I67" s="25">
        <f>SUM(E67:G67)</f>
        <v>133567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0.1187980433263452</v>
      </c>
      <c r="F68" s="42">
        <f>(F66/F67)</f>
        <v>0.08996041741633681</v>
      </c>
      <c r="G68" s="42">
        <f>(G66/G67)</f>
        <v>0.1540163604666756</v>
      </c>
      <c r="H68" s="42">
        <f>(H66/H67)</f>
        <v>0.18871263910090486</v>
      </c>
      <c r="I68" s="43">
        <f>(I66/I67)</f>
        <v>0.12099545546429881</v>
      </c>
    </row>
    <row r="69" spans="2:6" ht="14.25">
      <c r="B69" s="14" t="s">
        <v>27</v>
      </c>
      <c r="C69" s="14"/>
      <c r="D69" s="14"/>
      <c r="E69" s="14"/>
      <c r="F69" s="14"/>
    </row>
    <row r="70" ht="14.25">
      <c r="B70" s="14" t="s">
        <v>23</v>
      </c>
    </row>
    <row r="71" ht="14.25">
      <c r="B71" s="14" t="s">
        <v>24</v>
      </c>
    </row>
    <row r="76" ht="14.25">
      <c r="E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42460</v>
      </c>
    </row>
    <row r="3" spans="1:6" ht="15" thickTop="1">
      <c r="A3" s="2"/>
      <c r="B3" s="3" t="s">
        <v>2</v>
      </c>
      <c r="C3" s="4"/>
      <c r="E3" s="27" t="s">
        <v>19</v>
      </c>
      <c r="F3" s="15">
        <v>42551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0.04638745254714385</v>
      </c>
      <c r="D7" s="80"/>
      <c r="E7" s="34" t="s">
        <v>40</v>
      </c>
      <c r="F7" s="34" t="s">
        <v>43</v>
      </c>
      <c r="G7" s="34" t="s">
        <v>50</v>
      </c>
      <c r="H7" s="34" t="s">
        <v>59</v>
      </c>
      <c r="I7" s="34" t="s">
        <v>6</v>
      </c>
    </row>
    <row r="8" spans="2:9" ht="14.25">
      <c r="B8" s="35"/>
      <c r="C8" s="36"/>
      <c r="D8" s="31" t="s">
        <v>7</v>
      </c>
      <c r="E8" s="32">
        <f>'[1]All industries'!$AK$32</f>
        <v>135553</v>
      </c>
      <c r="F8" s="32">
        <f>'[1]All industries'!$AL$32</f>
        <v>117766</v>
      </c>
      <c r="G8" s="32">
        <v>122312</v>
      </c>
      <c r="H8" s="32">
        <v>113178</v>
      </c>
      <c r="I8" s="32">
        <f>SUM(E8:H8)</f>
        <v>488809</v>
      </c>
    </row>
    <row r="9" spans="2:9" ht="14.25">
      <c r="B9" s="47"/>
      <c r="C9" s="36"/>
      <c r="D9" s="29" t="s">
        <v>8</v>
      </c>
      <c r="E9" s="24">
        <f>'[1]All industries'!$AK$33</f>
        <v>34693</v>
      </c>
      <c r="F9" s="24">
        <f>'[1]All industries'!$AL$33</f>
        <v>26660</v>
      </c>
      <c r="G9" s="24">
        <v>29810</v>
      </c>
      <c r="H9" s="24">
        <v>25359</v>
      </c>
      <c r="I9" s="24">
        <f>SUM(E9:H9)</f>
        <v>116522</v>
      </c>
    </row>
    <row r="10" spans="2:9" ht="14.25">
      <c r="B10" s="35"/>
      <c r="C10" s="36"/>
      <c r="D10" s="29" t="s">
        <v>9</v>
      </c>
      <c r="E10" s="24">
        <f>E8-E9</f>
        <v>100860</v>
      </c>
      <c r="F10" s="24">
        <f>F8-F9</f>
        <v>91106</v>
      </c>
      <c r="G10" s="24">
        <v>92502</v>
      </c>
      <c r="H10" s="24">
        <v>87819</v>
      </c>
      <c r="I10" s="24">
        <f>SUM(E10:H10)</f>
        <v>372287</v>
      </c>
    </row>
    <row r="11" spans="2:11" ht="15" thickBot="1">
      <c r="B11" s="35"/>
      <c r="C11" s="36"/>
      <c r="D11" s="30" t="s">
        <v>10</v>
      </c>
      <c r="E11" s="25">
        <f>'[1]All industries'!$AK$3</f>
        <v>1941165</v>
      </c>
      <c r="F11" s="25">
        <f>'[1]All industries'!$AL$3</f>
        <v>1972425</v>
      </c>
      <c r="G11" s="25">
        <v>2119065</v>
      </c>
      <c r="H11" s="25">
        <v>1992942</v>
      </c>
      <c r="I11" s="25">
        <f>SUM(E11:H11)</f>
        <v>8025597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0.05195848884561591</v>
      </c>
      <c r="F12" s="42">
        <f>(F10/F11)</f>
        <v>0.04618984245281823</v>
      </c>
      <c r="G12" s="42">
        <f>(G10/G11)</f>
        <v>0.04365227116676459</v>
      </c>
      <c r="H12" s="42">
        <f>(H10/H11)</f>
        <v>0.04406500540407097</v>
      </c>
      <c r="I12" s="43">
        <f>(I10/I11)</f>
        <v>0.04638745254714385</v>
      </c>
    </row>
    <row r="13" ht="15" thickBot="1"/>
    <row r="14" spans="2:9" ht="29.25" customHeight="1" thickBot="1">
      <c r="B14" s="44" t="s">
        <v>5</v>
      </c>
      <c r="C14" s="49">
        <f>I19</f>
        <v>-0.0743787748141152</v>
      </c>
      <c r="D14" s="79"/>
      <c r="E14" s="45" t="str">
        <f>E7</f>
        <v>Q1 (2015)*</v>
      </c>
      <c r="F14" s="45" t="str">
        <f>F7</f>
        <v>Q2 (2015)*</v>
      </c>
      <c r="G14" s="45" t="str">
        <f>G7</f>
        <v>Q4 (2015)*</v>
      </c>
      <c r="H14" s="45" t="str">
        <f>H7</f>
        <v>Q1 (2016)!</v>
      </c>
      <c r="I14" s="45" t="s">
        <v>6</v>
      </c>
    </row>
    <row r="15" spans="2:12" ht="14.25">
      <c r="B15" s="35"/>
      <c r="C15" s="36"/>
      <c r="D15" s="31" t="s">
        <v>7</v>
      </c>
      <c r="E15" s="32">
        <f>'[1]Mining &amp; quarrying'!$AK$32</f>
        <v>-102</v>
      </c>
      <c r="F15" s="32">
        <f>'[1]Mining &amp; quarrying'!$AL$32</f>
        <v>-11909</v>
      </c>
      <c r="G15" s="32">
        <v>-13738</v>
      </c>
      <c r="H15" s="32">
        <v>-1234</v>
      </c>
      <c r="I15" s="32">
        <f>SUM(E15:H15)</f>
        <v>-26983</v>
      </c>
      <c r="K15" s="12"/>
      <c r="L15" s="12"/>
    </row>
    <row r="16" spans="2:11" ht="14.25">
      <c r="B16" s="46"/>
      <c r="C16" s="36"/>
      <c r="D16" s="29" t="s">
        <v>8</v>
      </c>
      <c r="E16" s="24">
        <f>'[1]Mining &amp; quarrying'!$AK$33</f>
        <v>3185</v>
      </c>
      <c r="F16" s="24">
        <f>'[1]Mining &amp; quarrying'!$AL$33</f>
        <v>2720</v>
      </c>
      <c r="G16" s="24">
        <v>2963</v>
      </c>
      <c r="H16" s="24">
        <v>3052</v>
      </c>
      <c r="I16" s="24">
        <f>SUM(E16:H16)</f>
        <v>11920</v>
      </c>
      <c r="K16" s="12"/>
    </row>
    <row r="17" spans="2:9" ht="14.25">
      <c r="B17" s="35"/>
      <c r="C17" s="36"/>
      <c r="D17" s="29" t="s">
        <v>9</v>
      </c>
      <c r="E17" s="24">
        <f>E15-E16</f>
        <v>-3287</v>
      </c>
      <c r="F17" s="24">
        <f>F15-F16</f>
        <v>-14629</v>
      </c>
      <c r="G17" s="24">
        <v>-16701</v>
      </c>
      <c r="H17" s="24">
        <v>-4286</v>
      </c>
      <c r="I17" s="24">
        <f>SUM(E17:H17)</f>
        <v>-38903</v>
      </c>
    </row>
    <row r="18" spans="2:11" ht="15" thickBot="1">
      <c r="B18" s="35"/>
      <c r="C18" s="36"/>
      <c r="D18" s="30" t="s">
        <v>10</v>
      </c>
      <c r="E18" s="25">
        <f>'[1]Mining &amp; quarrying'!$AK$3</f>
        <v>128411</v>
      </c>
      <c r="F18" s="25">
        <f>'[1]Mining &amp; quarrying'!$AL$3</f>
        <v>134480</v>
      </c>
      <c r="G18" s="25">
        <v>131713</v>
      </c>
      <c r="H18" s="25">
        <v>128435</v>
      </c>
      <c r="I18" s="25">
        <f>SUM(E18:H18)</f>
        <v>523039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-0.025597495541659205</v>
      </c>
      <c r="F19" s="42">
        <f>(F17/F18)</f>
        <v>-0.1087819750148721</v>
      </c>
      <c r="G19" s="42">
        <f>(G17/G18)</f>
        <v>-0.12679841777197393</v>
      </c>
      <c r="H19" s="42">
        <f>(H17/H18)</f>
        <v>-0.033370965858216216</v>
      </c>
      <c r="I19" s="43">
        <f>(I17/I18)</f>
        <v>-0.0743787748141152</v>
      </c>
    </row>
    <row r="20" spans="6:10" ht="15" thickBot="1">
      <c r="F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0.047390551440097586</v>
      </c>
      <c r="D21" s="78"/>
      <c r="E21" s="52" t="str">
        <f>E7</f>
        <v>Q1 (2015)*</v>
      </c>
      <c r="F21" s="52" t="str">
        <f>F7</f>
        <v>Q2 (2015)*</v>
      </c>
      <c r="G21" s="52" t="str">
        <f>G7</f>
        <v>Q4 (2015)*</v>
      </c>
      <c r="H21" s="52" t="str">
        <f>H7</f>
        <v>Q1 (2016)!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'[1]Manufacturing'!$AK$32</f>
        <v>34485</v>
      </c>
      <c r="F22" s="32">
        <f>'[1]Manufacturing'!$AL$32</f>
        <v>44101</v>
      </c>
      <c r="G22" s="32">
        <v>31942</v>
      </c>
      <c r="H22" s="32">
        <v>36838</v>
      </c>
      <c r="I22" s="32">
        <f>SUM(E22:H22)</f>
        <v>147366</v>
      </c>
      <c r="K22" s="18"/>
    </row>
    <row r="23" spans="2:9" s="17" customFormat="1" ht="14.25">
      <c r="B23" s="53"/>
      <c r="C23" s="21"/>
      <c r="D23" s="29" t="s">
        <v>8</v>
      </c>
      <c r="E23" s="24">
        <f>'[1]Manufacturing'!$AK$33</f>
        <v>12695</v>
      </c>
      <c r="F23" s="24">
        <f>'[1]Manufacturing'!$AL$33</f>
        <v>8095</v>
      </c>
      <c r="G23" s="24">
        <v>10187</v>
      </c>
      <c r="H23" s="24">
        <v>8619</v>
      </c>
      <c r="I23" s="24">
        <f>SUM(E23:H23)</f>
        <v>39596</v>
      </c>
    </row>
    <row r="24" spans="2:9" s="17" customFormat="1" ht="14.25">
      <c r="B24" s="53"/>
      <c r="C24" s="21"/>
      <c r="D24" s="29" t="s">
        <v>9</v>
      </c>
      <c r="E24" s="24">
        <f>E22-E23</f>
        <v>21790</v>
      </c>
      <c r="F24" s="24">
        <f>F22-F23</f>
        <v>36006</v>
      </c>
      <c r="G24" s="24">
        <v>21755</v>
      </c>
      <c r="H24" s="24">
        <v>28219</v>
      </c>
      <c r="I24" s="24">
        <f>SUM(E24:H24)</f>
        <v>107770</v>
      </c>
    </row>
    <row r="25" spans="2:11" s="17" customFormat="1" ht="15" thickBot="1">
      <c r="B25" s="53"/>
      <c r="C25" s="21"/>
      <c r="D25" s="30" t="s">
        <v>10</v>
      </c>
      <c r="E25" s="25">
        <f>'[1]Manufacturing'!$AK$3</f>
        <v>546944</v>
      </c>
      <c r="F25" s="25">
        <f>'[1]Manufacturing'!$AL$3</f>
        <v>556482</v>
      </c>
      <c r="G25" s="25">
        <v>607015</v>
      </c>
      <c r="H25" s="25">
        <v>563641</v>
      </c>
      <c r="I25" s="25">
        <f>SUM(E25:H25)</f>
        <v>2274082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0.03983954481628832</v>
      </c>
      <c r="F26" s="42">
        <f>(F24/F25)</f>
        <v>0.06470290144155606</v>
      </c>
      <c r="G26" s="42">
        <f>(G24/G25)</f>
        <v>0.03583931204335972</v>
      </c>
      <c r="H26" s="42">
        <f>(H24/H25)</f>
        <v>0.050065555912362655</v>
      </c>
      <c r="I26" s="43">
        <f>(I24/I25)</f>
        <v>0.047390551440097586</v>
      </c>
    </row>
    <row r="27" s="17" customFormat="1" ht="15" thickBot="1"/>
    <row r="28" spans="2:9" ht="29.25" customHeight="1" thickBot="1">
      <c r="B28" s="55" t="s">
        <v>12</v>
      </c>
      <c r="C28" s="56">
        <f>I33</f>
        <v>-0.02777052910660418</v>
      </c>
      <c r="D28" s="81"/>
      <c r="E28" s="57" t="str">
        <f>E7</f>
        <v>Q1 (2015)*</v>
      </c>
      <c r="F28" s="57" t="str">
        <f>F7</f>
        <v>Q2 (2015)*</v>
      </c>
      <c r="G28" s="57" t="str">
        <f>G7</f>
        <v>Q4 (2015)*</v>
      </c>
      <c r="H28" s="57" t="str">
        <f>H7</f>
        <v>Q1 (2016)!</v>
      </c>
      <c r="I28" s="57" t="s">
        <v>6</v>
      </c>
    </row>
    <row r="29" spans="2:9" ht="14.25">
      <c r="B29" s="37"/>
      <c r="C29" s="36"/>
      <c r="D29" s="31" t="s">
        <v>7</v>
      </c>
      <c r="E29" s="32">
        <f>'[1]Electricity, gas &amp; water supply'!$AK$32</f>
        <v>-1680</v>
      </c>
      <c r="F29" s="32">
        <f>'[1]Electricity, gas &amp; water supply'!$AL$32</f>
        <v>-659</v>
      </c>
      <c r="G29" s="32">
        <v>1450</v>
      </c>
      <c r="H29" s="32">
        <v>-2938</v>
      </c>
      <c r="I29" s="32">
        <f>SUM(E29:H29)</f>
        <v>-3827</v>
      </c>
    </row>
    <row r="30" spans="2:9" ht="14.25">
      <c r="B30" s="35"/>
      <c r="C30" s="36"/>
      <c r="D30" s="29" t="s">
        <v>8</v>
      </c>
      <c r="E30" s="24">
        <f>'[1]Electricity, gas &amp; water supply'!$AK$33</f>
        <v>271</v>
      </c>
      <c r="F30" s="24">
        <f>'[1]Electricity, gas &amp; water supply'!$AL$33</f>
        <v>409</v>
      </c>
      <c r="G30" s="24">
        <v>378</v>
      </c>
      <c r="H30" s="24">
        <v>436</v>
      </c>
      <c r="I30" s="24">
        <f>SUM(E30:H30)</f>
        <v>1494</v>
      </c>
    </row>
    <row r="31" spans="2:9" ht="14.25">
      <c r="B31" s="35"/>
      <c r="C31" s="36"/>
      <c r="D31" s="29" t="s">
        <v>9</v>
      </c>
      <c r="E31" s="24">
        <f>E29-E30</f>
        <v>-1951</v>
      </c>
      <c r="F31" s="24">
        <f>F29-F30</f>
        <v>-1068</v>
      </c>
      <c r="G31" s="24">
        <v>1072</v>
      </c>
      <c r="H31" s="24">
        <v>-3374</v>
      </c>
      <c r="I31" s="24">
        <f>SUM(E31:H31)</f>
        <v>-5321</v>
      </c>
    </row>
    <row r="32" spans="2:11" ht="15" thickBot="1">
      <c r="B32" s="35"/>
      <c r="C32" s="36"/>
      <c r="D32" s="30" t="s">
        <v>10</v>
      </c>
      <c r="E32" s="25">
        <f>'[1]Electricity, gas &amp; water supply'!$AK$3</f>
        <v>42086</v>
      </c>
      <c r="F32" s="25">
        <f>'[1]Electricity, gas &amp; water supply'!$AL$3</f>
        <v>48719</v>
      </c>
      <c r="G32" s="25">
        <v>49974</v>
      </c>
      <c r="H32" s="25">
        <v>50827</v>
      </c>
      <c r="I32" s="25">
        <f>SUM(E32:H32)</f>
        <v>191606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-0.04635745853728081</v>
      </c>
      <c r="F33" s="42">
        <f>(F31/F32)</f>
        <v>-0.021921632217410045</v>
      </c>
      <c r="G33" s="42">
        <f>(G31/G32)</f>
        <v>0.021451154600392205</v>
      </c>
      <c r="H33" s="42">
        <f>(H31/H32)</f>
        <v>-0.0663820410411789</v>
      </c>
      <c r="I33" s="43">
        <f>(I31/I32)</f>
        <v>-0.02777052910660418</v>
      </c>
    </row>
    <row r="34" ht="15" thickBot="1"/>
    <row r="35" spans="2:9" ht="29.25" customHeight="1" thickBot="1">
      <c r="B35" s="58" t="s">
        <v>13</v>
      </c>
      <c r="C35" s="59">
        <f>I40</f>
        <v>0.043179269000193386</v>
      </c>
      <c r="D35" s="82"/>
      <c r="E35" s="60" t="str">
        <f>E7</f>
        <v>Q1 (2015)*</v>
      </c>
      <c r="F35" s="60" t="str">
        <f>F7</f>
        <v>Q2 (2015)*</v>
      </c>
      <c r="G35" s="60" t="str">
        <f>G7</f>
        <v>Q4 (2015)*</v>
      </c>
      <c r="H35" s="60" t="str">
        <f>H7</f>
        <v>Q1 (2016)!</v>
      </c>
      <c r="I35" s="60" t="s">
        <v>6</v>
      </c>
    </row>
    <row r="36" spans="2:9" ht="14.25">
      <c r="B36" s="37"/>
      <c r="C36" s="36"/>
      <c r="D36" s="31" t="s">
        <v>7</v>
      </c>
      <c r="E36" s="32">
        <f>'[1]Construction'!$AK$32</f>
        <v>4970</v>
      </c>
      <c r="F36" s="32">
        <f>'[1]Construction'!$AL$32</f>
        <v>5950</v>
      </c>
      <c r="G36" s="32">
        <v>4172</v>
      </c>
      <c r="H36" s="32">
        <v>6034</v>
      </c>
      <c r="I36" s="32">
        <f>SUM(E36:H36)</f>
        <v>21126</v>
      </c>
    </row>
    <row r="37" spans="2:9" ht="14.25">
      <c r="B37" s="35"/>
      <c r="C37" s="36"/>
      <c r="D37" s="29" t="s">
        <v>8</v>
      </c>
      <c r="E37" s="24">
        <f>'[1]Construction'!$AK$33</f>
        <v>1149</v>
      </c>
      <c r="F37" s="24">
        <f>'[1]Construction'!$AL$33</f>
        <v>994</v>
      </c>
      <c r="G37" s="24">
        <v>1497</v>
      </c>
      <c r="H37" s="24">
        <v>740</v>
      </c>
      <c r="I37" s="24">
        <f>SUM(E37:H37)</f>
        <v>4380</v>
      </c>
    </row>
    <row r="38" spans="2:9" ht="14.25">
      <c r="B38" s="35"/>
      <c r="C38" s="36"/>
      <c r="D38" s="29" t="s">
        <v>9</v>
      </c>
      <c r="E38" s="24">
        <f>E36-E37</f>
        <v>3821</v>
      </c>
      <c r="F38" s="24">
        <f>F36-F37</f>
        <v>4956</v>
      </c>
      <c r="G38" s="24">
        <v>2675</v>
      </c>
      <c r="H38" s="24">
        <v>5294</v>
      </c>
      <c r="I38" s="24">
        <f>SUM(E38:H38)</f>
        <v>16746</v>
      </c>
    </row>
    <row r="39" spans="2:11" ht="15" thickBot="1">
      <c r="B39" s="35"/>
      <c r="C39" s="36"/>
      <c r="D39" s="30" t="s">
        <v>10</v>
      </c>
      <c r="E39" s="25">
        <f>'[1]Construction'!$AK$3</f>
        <v>96956</v>
      </c>
      <c r="F39" s="25">
        <f>'[1]Construction'!$AL$3</f>
        <v>92994</v>
      </c>
      <c r="G39" s="25">
        <v>104620</v>
      </c>
      <c r="H39" s="25">
        <v>93255</v>
      </c>
      <c r="I39" s="25">
        <f>SUM(E39:H39)</f>
        <v>387825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0.0394096291101118</v>
      </c>
      <c r="F40" s="42">
        <f>(F38/F39)</f>
        <v>0.05329376088779921</v>
      </c>
      <c r="G40" s="42">
        <f>(G38/G39)</f>
        <v>0.025568724909195182</v>
      </c>
      <c r="H40" s="42">
        <f>(H38/H39)</f>
        <v>0.05676907404428717</v>
      </c>
      <c r="I40" s="43">
        <f>(I38/I39)</f>
        <v>0.043179269000193386</v>
      </c>
    </row>
    <row r="41" ht="15" thickBot="1"/>
    <row r="42" spans="2:9" ht="29.25" customHeight="1" thickBot="1">
      <c r="B42" s="61" t="s">
        <v>14</v>
      </c>
      <c r="C42" s="62">
        <f>I47</f>
        <v>0.03868360506275772</v>
      </c>
      <c r="D42" s="83"/>
      <c r="E42" s="63" t="str">
        <f>E7</f>
        <v>Q1 (2015)*</v>
      </c>
      <c r="F42" s="63" t="str">
        <f>F7</f>
        <v>Q2 (2015)*</v>
      </c>
      <c r="G42" s="63" t="str">
        <f>G7</f>
        <v>Q4 (2015)*</v>
      </c>
      <c r="H42" s="63" t="str">
        <f>H7</f>
        <v>Q1 (2016)!</v>
      </c>
      <c r="I42" s="63" t="s">
        <v>6</v>
      </c>
    </row>
    <row r="43" spans="2:9" ht="14.25">
      <c r="B43" s="37"/>
      <c r="C43" s="36"/>
      <c r="D43" s="31" t="s">
        <v>7</v>
      </c>
      <c r="E43" s="32">
        <f>'[1]Trade'!$AK$32</f>
        <v>38356</v>
      </c>
      <c r="F43" s="32">
        <f>'[1]Trade'!$AL$32</f>
        <v>23504</v>
      </c>
      <c r="G43" s="32">
        <v>41678</v>
      </c>
      <c r="H43" s="32">
        <v>23614</v>
      </c>
      <c r="I43" s="32">
        <f>SUM(E43:H43)</f>
        <v>127152</v>
      </c>
    </row>
    <row r="44" spans="2:9" ht="14.25">
      <c r="B44" s="35"/>
      <c r="C44" s="36"/>
      <c r="D44" s="29" t="s">
        <v>8</v>
      </c>
      <c r="E44" s="24">
        <f>'[1]Trade'!$AK$33</f>
        <v>7235</v>
      </c>
      <c r="F44" s="24">
        <f>'[1]Trade'!$AL$33</f>
        <v>4522</v>
      </c>
      <c r="G44" s="24">
        <v>4544</v>
      </c>
      <c r="H44" s="24">
        <v>3632</v>
      </c>
      <c r="I44" s="24">
        <f>SUM(E44:H44)</f>
        <v>19933</v>
      </c>
    </row>
    <row r="45" spans="2:9" ht="14.25">
      <c r="B45" s="35"/>
      <c r="C45" s="36"/>
      <c r="D45" s="29" t="s">
        <v>9</v>
      </c>
      <c r="E45" s="24">
        <f>E43-E44</f>
        <v>31121</v>
      </c>
      <c r="F45" s="24">
        <f>F43-F44</f>
        <v>18982</v>
      </c>
      <c r="G45" s="24">
        <v>37134</v>
      </c>
      <c r="H45" s="24">
        <v>19982</v>
      </c>
      <c r="I45" s="24">
        <f>SUM(E45:H45)</f>
        <v>107219</v>
      </c>
    </row>
    <row r="46" spans="2:11" ht="15" thickBot="1">
      <c r="B46" s="35"/>
      <c r="C46" s="36"/>
      <c r="D46" s="30" t="s">
        <v>10</v>
      </c>
      <c r="E46" s="25">
        <f>'[1]Trade'!$AK$3</f>
        <v>663499</v>
      </c>
      <c r="F46" s="25">
        <f>'[1]Trade'!$AL$3</f>
        <v>676360</v>
      </c>
      <c r="G46" s="25">
        <v>739339</v>
      </c>
      <c r="H46" s="25">
        <v>692493</v>
      </c>
      <c r="I46" s="25">
        <f>SUM(E46:H46)</f>
        <v>2771691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0.04690436609550278</v>
      </c>
      <c r="F47" s="42">
        <f>(F45/F46)</f>
        <v>0.02806493583298835</v>
      </c>
      <c r="G47" s="42">
        <f>(G45/G46)</f>
        <v>0.050225945067147816</v>
      </c>
      <c r="H47" s="42">
        <f>(H45/H46)</f>
        <v>0.028855165322970774</v>
      </c>
      <c r="I47" s="43">
        <f>(I45/I46)</f>
        <v>0.03868360506275772</v>
      </c>
    </row>
    <row r="48" ht="15" thickBot="1"/>
    <row r="49" spans="2:9" s="17" customFormat="1" ht="29.25" customHeight="1" thickBot="1">
      <c r="B49" s="64" t="s">
        <v>15</v>
      </c>
      <c r="C49" s="65">
        <f>I54</f>
        <v>0.03552549463263393</v>
      </c>
      <c r="D49" s="84"/>
      <c r="E49" s="66" t="str">
        <f>E7</f>
        <v>Q1 (2015)*</v>
      </c>
      <c r="F49" s="66" t="str">
        <f>F7</f>
        <v>Q2 (2015)*</v>
      </c>
      <c r="G49" s="66" t="str">
        <f>G7</f>
        <v>Q4 (2015)*</v>
      </c>
      <c r="H49" s="66" t="str">
        <f>H7</f>
        <v>Q1 (2016)!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'[1]Transport, storage &amp; communicat'!$AK$32</f>
        <v>9026</v>
      </c>
      <c r="F50" s="77">
        <f>'[1]Transport, storage &amp; communicat'!$AL$32</f>
        <v>11872</v>
      </c>
      <c r="G50" s="77">
        <v>10465</v>
      </c>
      <c r="H50" s="77">
        <v>8991</v>
      </c>
      <c r="I50" s="77">
        <f>SUM(E50:H50)</f>
        <v>40354</v>
      </c>
    </row>
    <row r="51" spans="2:9" s="17" customFormat="1" ht="14.25">
      <c r="B51" s="53"/>
      <c r="C51" s="21"/>
      <c r="D51" s="29" t="s">
        <v>8</v>
      </c>
      <c r="E51" s="75">
        <f>'[1]Transport, storage &amp; communicat'!$AK$33</f>
        <v>4100</v>
      </c>
      <c r="F51" s="75">
        <f>'[1]Transport, storage &amp; communicat'!$AL$33</f>
        <v>4080</v>
      </c>
      <c r="G51" s="75">
        <v>4094</v>
      </c>
      <c r="H51" s="75">
        <v>3147</v>
      </c>
      <c r="I51" s="75">
        <f>SUM(E51:H51)</f>
        <v>15421</v>
      </c>
    </row>
    <row r="52" spans="2:9" s="17" customFormat="1" ht="14.25">
      <c r="B52" s="53"/>
      <c r="C52" s="21"/>
      <c r="D52" s="29" t="s">
        <v>9</v>
      </c>
      <c r="E52" s="75">
        <f>E50-E51</f>
        <v>4926</v>
      </c>
      <c r="F52" s="75">
        <f>F50-F51</f>
        <v>7792</v>
      </c>
      <c r="G52" s="75">
        <v>6371</v>
      </c>
      <c r="H52" s="75">
        <v>5844</v>
      </c>
      <c r="I52" s="75">
        <f>SUM(E52:H52)</f>
        <v>24933</v>
      </c>
    </row>
    <row r="53" spans="2:11" s="17" customFormat="1" ht="15" thickBot="1">
      <c r="B53" s="53"/>
      <c r="C53" s="21"/>
      <c r="D53" s="30" t="s">
        <v>10</v>
      </c>
      <c r="E53" s="76">
        <f>'[1]Transport, storage &amp; communicat'!$AK$3</f>
        <v>168288</v>
      </c>
      <c r="F53" s="76">
        <f>'[1]Transport, storage &amp; communicat'!$AL$3</f>
        <v>172322</v>
      </c>
      <c r="G53" s="76">
        <v>183577</v>
      </c>
      <c r="H53" s="76">
        <v>177647</v>
      </c>
      <c r="I53" s="76">
        <f>SUM(E53:H53)</f>
        <v>701834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0.02927124928693668</v>
      </c>
      <c r="F54" s="42">
        <f>(F52/F53)</f>
        <v>0.04521767388957881</v>
      </c>
      <c r="G54" s="42">
        <f>(G52/G53)</f>
        <v>0.03470478327895107</v>
      </c>
      <c r="H54" s="42">
        <f>(H52/H53)</f>
        <v>0.032896699634668757</v>
      </c>
      <c r="I54" s="43">
        <f>(I52/I53)</f>
        <v>0.03552549463263393</v>
      </c>
    </row>
    <row r="55" ht="19.5" customHeight="1" thickBot="1"/>
    <row r="56" spans="2:9" ht="29.25" customHeight="1" thickBot="1">
      <c r="B56" s="67" t="s">
        <v>16</v>
      </c>
      <c r="C56" s="68">
        <f>I61</f>
        <v>0.1308880678722359</v>
      </c>
      <c r="D56" s="85"/>
      <c r="E56" s="69" t="str">
        <f>E7</f>
        <v>Q1 (2015)*</v>
      </c>
      <c r="F56" s="69" t="str">
        <f>F7</f>
        <v>Q2 (2015)*</v>
      </c>
      <c r="G56" s="69" t="str">
        <f>G7</f>
        <v>Q4 (2015)*</v>
      </c>
      <c r="H56" s="69" t="str">
        <f>H7</f>
        <v>Q1 (2016)!</v>
      </c>
      <c r="I56" s="69" t="s">
        <v>6</v>
      </c>
    </row>
    <row r="57" spans="2:9" ht="14.25">
      <c r="B57" s="37"/>
      <c r="C57" s="36"/>
      <c r="D57" s="31" t="s">
        <v>7</v>
      </c>
      <c r="E57" s="32">
        <f>'[1]Business services'!$AK$32</f>
        <v>41427</v>
      </c>
      <c r="F57" s="32">
        <f>'[1]Business services'!$AL$32</f>
        <v>36417</v>
      </c>
      <c r="G57" s="32">
        <v>37133</v>
      </c>
      <c r="H57" s="32">
        <v>31144</v>
      </c>
      <c r="I57" s="32">
        <f>SUM(E57:H57)</f>
        <v>146121</v>
      </c>
    </row>
    <row r="58" spans="2:9" ht="14.25">
      <c r="B58" s="35"/>
      <c r="C58" s="36"/>
      <c r="D58" s="29" t="s">
        <v>8</v>
      </c>
      <c r="E58" s="24">
        <f>'[1]Business services'!$AK$33</f>
        <v>4780</v>
      </c>
      <c r="F58" s="24">
        <f>'[1]Business services'!$AL$33</f>
        <v>4803</v>
      </c>
      <c r="G58" s="24">
        <v>4866</v>
      </c>
      <c r="H58" s="24">
        <v>4595</v>
      </c>
      <c r="I58" s="24">
        <f>SUM(E58:H58)</f>
        <v>19044</v>
      </c>
    </row>
    <row r="59" spans="2:9" ht="14.25">
      <c r="B59" s="35"/>
      <c r="C59" s="36"/>
      <c r="D59" s="29" t="s">
        <v>9</v>
      </c>
      <c r="E59" s="24">
        <f>E57-E58</f>
        <v>36647</v>
      </c>
      <c r="F59" s="24">
        <f>F57-F58</f>
        <v>31614</v>
      </c>
      <c r="G59" s="24">
        <v>32267</v>
      </c>
      <c r="H59" s="24">
        <v>26549</v>
      </c>
      <c r="I59" s="24">
        <f>SUM(E59:H59)</f>
        <v>127077</v>
      </c>
    </row>
    <row r="60" spans="2:11" ht="15" thickBot="1">
      <c r="B60" s="35"/>
      <c r="C60" s="36"/>
      <c r="D60" s="30" t="s">
        <v>10</v>
      </c>
      <c r="E60" s="25">
        <f>'[1]Business services'!$AK$3</f>
        <v>239330</v>
      </c>
      <c r="F60" s="25">
        <f>'[1]Business services'!$AL$3</f>
        <v>235709</v>
      </c>
      <c r="G60" s="25">
        <v>256857</v>
      </c>
      <c r="H60" s="25">
        <v>238987</v>
      </c>
      <c r="I60" s="25">
        <f>SUM(E60:H60)</f>
        <v>970883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0.15312330255296036</v>
      </c>
      <c r="F61" s="42">
        <f>(F59/F60)</f>
        <v>0.13412300760683724</v>
      </c>
      <c r="G61" s="42">
        <f>(G59/G60)</f>
        <v>0.1256224280436196</v>
      </c>
      <c r="H61" s="42">
        <f>(H59/H60)</f>
        <v>0.11108972454568658</v>
      </c>
      <c r="I61" s="43">
        <f>(I59/I60)</f>
        <v>0.1308880678722359</v>
      </c>
    </row>
    <row r="62" ht="15" thickBot="1"/>
    <row r="63" spans="2:9" ht="29.25" customHeight="1" thickBot="1">
      <c r="B63" s="70" t="s">
        <v>17</v>
      </c>
      <c r="C63" s="71">
        <f>I68</f>
        <v>0.16011767177978567</v>
      </c>
      <c r="D63" s="86"/>
      <c r="E63" s="72" t="str">
        <f>E7</f>
        <v>Q1 (2015)*</v>
      </c>
      <c r="F63" s="72" t="str">
        <f>F7</f>
        <v>Q2 (2015)*</v>
      </c>
      <c r="G63" s="72" t="str">
        <f>G7</f>
        <v>Q4 (2015)*</v>
      </c>
      <c r="H63" s="72" t="str">
        <f>H7</f>
        <v>Q1 (2016)!</v>
      </c>
      <c r="I63" s="72" t="s">
        <v>6</v>
      </c>
    </row>
    <row r="64" spans="2:9" ht="14.25">
      <c r="B64" s="37"/>
      <c r="C64" s="36"/>
      <c r="D64" s="31" t="s">
        <v>7</v>
      </c>
      <c r="E64" s="32">
        <f>'[1]Personal services'!$AK$32</f>
        <v>9071</v>
      </c>
      <c r="F64" s="32">
        <f>'[1]Personal services'!$AL$32</f>
        <v>8490</v>
      </c>
      <c r="G64" s="32">
        <v>9210</v>
      </c>
      <c r="H64" s="32">
        <v>10729</v>
      </c>
      <c r="I64" s="32">
        <f>SUM(E64:H64)</f>
        <v>37500</v>
      </c>
    </row>
    <row r="65" spans="2:9" ht="14.25">
      <c r="B65" s="35"/>
      <c r="C65" s="36"/>
      <c r="D65" s="29" t="s">
        <v>8</v>
      </c>
      <c r="E65" s="24">
        <f>'[1]Personal services'!$AK$33</f>
        <v>1278</v>
      </c>
      <c r="F65" s="24">
        <f>'[1]Personal services'!$AL$33</f>
        <v>1037</v>
      </c>
      <c r="G65" s="24">
        <v>1281</v>
      </c>
      <c r="H65" s="24">
        <v>1138</v>
      </c>
      <c r="I65" s="24">
        <f>SUM(E65:H65)</f>
        <v>4734</v>
      </c>
    </row>
    <row r="66" spans="2:9" ht="14.25">
      <c r="B66" s="35"/>
      <c r="C66" s="36"/>
      <c r="D66" s="29" t="s">
        <v>9</v>
      </c>
      <c r="E66" s="24">
        <f>E64-E65</f>
        <v>7793</v>
      </c>
      <c r="F66" s="24">
        <f>F64-F65</f>
        <v>7453</v>
      </c>
      <c r="G66" s="24">
        <v>7929</v>
      </c>
      <c r="H66" s="24">
        <v>9591</v>
      </c>
      <c r="I66" s="24">
        <f>SUM(E66:H66)</f>
        <v>32766</v>
      </c>
    </row>
    <row r="67" spans="2:11" ht="15" thickBot="1">
      <c r="B67" s="35"/>
      <c r="C67" s="36"/>
      <c r="D67" s="30" t="s">
        <v>10</v>
      </c>
      <c r="E67" s="25">
        <f>'[1]Personal services'!$AK$3</f>
        <v>55651</v>
      </c>
      <c r="F67" s="25">
        <f>'[1]Personal services'!$AL$3</f>
        <v>55359</v>
      </c>
      <c r="G67" s="25">
        <v>45970</v>
      </c>
      <c r="H67" s="25">
        <v>47657</v>
      </c>
      <c r="I67" s="25">
        <f>SUM(E67:H67)</f>
        <v>204637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0.14003342258000756</v>
      </c>
      <c r="F68" s="42">
        <f>(F66/F67)</f>
        <v>0.13463032207951733</v>
      </c>
      <c r="G68" s="42">
        <f>(G66/G67)</f>
        <v>0.17248205351316076</v>
      </c>
      <c r="H68" s="42">
        <f>(H66/H67)</f>
        <v>0.20125060326919444</v>
      </c>
      <c r="I68" s="43">
        <f>(I66/I67)</f>
        <v>0.16011767177978567</v>
      </c>
    </row>
    <row r="69" spans="2:7" ht="14.25">
      <c r="B69" s="14" t="s">
        <v>57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42643</v>
      </c>
    </row>
    <row r="3" spans="1:6" ht="15" thickTop="1">
      <c r="A3" s="2"/>
      <c r="B3" s="3" t="s">
        <v>2</v>
      </c>
      <c r="C3" s="4"/>
      <c r="E3" s="27" t="s">
        <v>19</v>
      </c>
      <c r="F3" s="15">
        <v>42719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0.049907233219892246</v>
      </c>
      <c r="D7" s="80"/>
      <c r="E7" s="34" t="s">
        <v>40</v>
      </c>
      <c r="F7" s="34" t="s">
        <v>43</v>
      </c>
      <c r="G7" s="34" t="s">
        <v>51</v>
      </c>
      <c r="H7" s="34" t="s">
        <v>53</v>
      </c>
      <c r="I7" s="34" t="s">
        <v>6</v>
      </c>
    </row>
    <row r="8" spans="2:9" ht="14.25">
      <c r="B8" s="35"/>
      <c r="C8" s="36"/>
      <c r="D8" s="31" t="s">
        <v>7</v>
      </c>
      <c r="E8" s="32">
        <f>'[1]All industries'!$AK$32</f>
        <v>135553</v>
      </c>
      <c r="F8" s="32">
        <f>'[1]All industries'!$AL$32</f>
        <v>117766</v>
      </c>
      <c r="G8" s="32">
        <v>113178</v>
      </c>
      <c r="H8" s="32">
        <v>148960</v>
      </c>
      <c r="I8" s="32">
        <f>SUM(E8:H8)</f>
        <v>515457</v>
      </c>
    </row>
    <row r="9" spans="2:9" ht="14.25">
      <c r="B9" s="47"/>
      <c r="C9" s="36"/>
      <c r="D9" s="29" t="s">
        <v>8</v>
      </c>
      <c r="E9" s="24">
        <f>'[1]All industries'!$AK$33</f>
        <v>34693</v>
      </c>
      <c r="F9" s="24">
        <f>'[1]All industries'!$AL$33</f>
        <v>26660</v>
      </c>
      <c r="G9" s="24">
        <v>25359</v>
      </c>
      <c r="H9" s="24">
        <v>27784</v>
      </c>
      <c r="I9" s="24">
        <f>SUM(E9:H9)</f>
        <v>114496</v>
      </c>
    </row>
    <row r="10" spans="2:9" ht="14.25">
      <c r="B10" s="35"/>
      <c r="C10" s="36"/>
      <c r="D10" s="29" t="s">
        <v>9</v>
      </c>
      <c r="E10" s="24">
        <f>E8-E9</f>
        <v>100860</v>
      </c>
      <c r="F10" s="24">
        <f>F8-F9</f>
        <v>91106</v>
      </c>
      <c r="G10" s="24">
        <v>87819</v>
      </c>
      <c r="H10" s="24">
        <v>121176</v>
      </c>
      <c r="I10" s="24">
        <f>SUM(E10:H10)</f>
        <v>400961</v>
      </c>
    </row>
    <row r="11" spans="2:11" ht="15" thickBot="1">
      <c r="B11" s="35"/>
      <c r="C11" s="36"/>
      <c r="D11" s="30" t="s">
        <v>10</v>
      </c>
      <c r="E11" s="25">
        <f>'[1]All industries'!$AK$3</f>
        <v>1941165</v>
      </c>
      <c r="F11" s="25">
        <f>'[1]All industries'!$AL$3</f>
        <v>1972425</v>
      </c>
      <c r="G11" s="25">
        <v>1992942</v>
      </c>
      <c r="H11" s="25">
        <v>2127594</v>
      </c>
      <c r="I11" s="25">
        <f>SUM(E11:H11)</f>
        <v>8034126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0.05195848884561591</v>
      </c>
      <c r="F12" s="42">
        <f>(F10/F11)</f>
        <v>0.04618984245281823</v>
      </c>
      <c r="G12" s="42">
        <f>(G10/G11)</f>
        <v>0.04406500540407097</v>
      </c>
      <c r="H12" s="42">
        <f>(H10/H11)</f>
        <v>0.056954475336929884</v>
      </c>
      <c r="I12" s="43">
        <f>(I10/I11)</f>
        <v>0.049907233219892246</v>
      </c>
    </row>
    <row r="13" ht="15" thickBot="1"/>
    <row r="14" spans="2:9" ht="29.25" customHeight="1" thickBot="1">
      <c r="B14" s="44" t="s">
        <v>5</v>
      </c>
      <c r="C14" s="49">
        <f>I19</f>
        <v>-0.0285637693082761</v>
      </c>
      <c r="D14" s="79"/>
      <c r="E14" s="45" t="str">
        <f>E7</f>
        <v>Q1 (2015)*</v>
      </c>
      <c r="F14" s="45" t="str">
        <f>F7</f>
        <v>Q2 (2015)*</v>
      </c>
      <c r="G14" s="45" t="str">
        <f>G7</f>
        <v>Q1 (2016)*</v>
      </c>
      <c r="H14" s="45" t="str">
        <f>H7</f>
        <v>Q2 (2016)!</v>
      </c>
      <c r="I14" s="45" t="s">
        <v>6</v>
      </c>
    </row>
    <row r="15" spans="2:12" ht="14.25">
      <c r="B15" s="35"/>
      <c r="C15" s="36"/>
      <c r="D15" s="31" t="s">
        <v>7</v>
      </c>
      <c r="E15" s="32">
        <f>'[1]Mining &amp; quarrying'!$AK$32</f>
        <v>-102</v>
      </c>
      <c r="F15" s="32">
        <f>'[1]Mining &amp; quarrying'!$AL$32</f>
        <v>-11909</v>
      </c>
      <c r="G15" s="32">
        <v>-1234</v>
      </c>
      <c r="H15" s="32">
        <v>10881</v>
      </c>
      <c r="I15" s="32">
        <f>SUM(E15:H15)</f>
        <v>-2364</v>
      </c>
      <c r="K15" s="12"/>
      <c r="L15" s="12"/>
    </row>
    <row r="16" spans="2:11" ht="14.25">
      <c r="B16" s="46"/>
      <c r="C16" s="36"/>
      <c r="D16" s="29" t="s">
        <v>8</v>
      </c>
      <c r="E16" s="24">
        <f>'[1]Mining &amp; quarrying'!$AK$33</f>
        <v>3185</v>
      </c>
      <c r="F16" s="24">
        <f>'[1]Mining &amp; quarrying'!$AL$33</f>
        <v>2720</v>
      </c>
      <c r="G16" s="24">
        <v>3052</v>
      </c>
      <c r="H16" s="24">
        <v>4129</v>
      </c>
      <c r="I16" s="24">
        <f>SUM(E16:H16)</f>
        <v>13086</v>
      </c>
      <c r="K16" s="12"/>
    </row>
    <row r="17" spans="2:9" ht="14.25">
      <c r="B17" s="35"/>
      <c r="C17" s="36"/>
      <c r="D17" s="29" t="s">
        <v>9</v>
      </c>
      <c r="E17" s="24">
        <f>E15-E16</f>
        <v>-3287</v>
      </c>
      <c r="F17" s="24">
        <f>F15-F16</f>
        <v>-14629</v>
      </c>
      <c r="G17" s="24">
        <v>-4286</v>
      </c>
      <c r="H17" s="24">
        <v>6752</v>
      </c>
      <c r="I17" s="24">
        <f>SUM(E17:H17)</f>
        <v>-15450</v>
      </c>
    </row>
    <row r="18" spans="2:11" ht="15" thickBot="1">
      <c r="B18" s="35"/>
      <c r="C18" s="36"/>
      <c r="D18" s="30" t="s">
        <v>10</v>
      </c>
      <c r="E18" s="25">
        <f>'[1]Mining &amp; quarrying'!$AK$3</f>
        <v>128411</v>
      </c>
      <c r="F18" s="25">
        <f>'[1]Mining &amp; quarrying'!$AL$3</f>
        <v>134480</v>
      </c>
      <c r="G18" s="25">
        <v>128435</v>
      </c>
      <c r="H18" s="25">
        <v>149569</v>
      </c>
      <c r="I18" s="25">
        <f>SUM(E18:H18)</f>
        <v>540895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-0.025597495541659205</v>
      </c>
      <c r="F19" s="42">
        <f>(F17/F18)</f>
        <v>-0.1087819750148721</v>
      </c>
      <c r="G19" s="42">
        <f>(G17/G18)</f>
        <v>-0.033370965858216216</v>
      </c>
      <c r="H19" s="42">
        <f>(H17/H18)</f>
        <v>0.045143044347424936</v>
      </c>
      <c r="I19" s="43">
        <f>(I17/I18)</f>
        <v>-0.0285637693082761</v>
      </c>
    </row>
    <row r="20" spans="6:10" ht="15" thickBot="1">
      <c r="F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0.05267730921354935</v>
      </c>
      <c r="D21" s="78"/>
      <c r="E21" s="52" t="str">
        <f>E7</f>
        <v>Q1 (2015)*</v>
      </c>
      <c r="F21" s="52" t="str">
        <f>F7</f>
        <v>Q2 (2015)*</v>
      </c>
      <c r="G21" s="52" t="str">
        <f>G7</f>
        <v>Q1 (2016)*</v>
      </c>
      <c r="H21" s="52" t="str">
        <f>H7</f>
        <v>Q2 (2016)!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'[1]Manufacturing'!$AK$32</f>
        <v>34485</v>
      </c>
      <c r="F22" s="32">
        <f>'[1]Manufacturing'!$AL$32</f>
        <v>44101</v>
      </c>
      <c r="G22" s="32">
        <v>36838</v>
      </c>
      <c r="H22" s="32">
        <v>43194</v>
      </c>
      <c r="I22" s="32">
        <f>SUM(E22:H22)</f>
        <v>158618</v>
      </c>
      <c r="K22" s="18"/>
    </row>
    <row r="23" spans="2:9" s="17" customFormat="1" ht="14.25">
      <c r="B23" s="53"/>
      <c r="C23" s="21"/>
      <c r="D23" s="29" t="s">
        <v>8</v>
      </c>
      <c r="E23" s="24">
        <f>'[1]Manufacturing'!$AK$33</f>
        <v>12695</v>
      </c>
      <c r="F23" s="24">
        <f>'[1]Manufacturing'!$AL$33</f>
        <v>8095</v>
      </c>
      <c r="G23" s="24">
        <v>8619</v>
      </c>
      <c r="H23" s="24">
        <v>9410</v>
      </c>
      <c r="I23" s="24">
        <f>SUM(E23:H23)</f>
        <v>38819</v>
      </c>
    </row>
    <row r="24" spans="2:9" s="17" customFormat="1" ht="14.25">
      <c r="B24" s="53"/>
      <c r="C24" s="21"/>
      <c r="D24" s="29" t="s">
        <v>9</v>
      </c>
      <c r="E24" s="24">
        <f>E22-E23</f>
        <v>21790</v>
      </c>
      <c r="F24" s="24">
        <f>F22-F23</f>
        <v>36006</v>
      </c>
      <c r="G24" s="24">
        <v>28219</v>
      </c>
      <c r="H24" s="24">
        <v>33784</v>
      </c>
      <c r="I24" s="24">
        <f>SUM(E24:H24)</f>
        <v>119799</v>
      </c>
    </row>
    <row r="25" spans="2:11" s="17" customFormat="1" ht="15" thickBot="1">
      <c r="B25" s="53"/>
      <c r="C25" s="21"/>
      <c r="D25" s="30" t="s">
        <v>10</v>
      </c>
      <c r="E25" s="25">
        <f>'[1]Manufacturing'!$AK$3</f>
        <v>546944</v>
      </c>
      <c r="F25" s="25">
        <f>'[1]Manufacturing'!$AL$3</f>
        <v>556482</v>
      </c>
      <c r="G25" s="25">
        <v>563641</v>
      </c>
      <c r="H25" s="25">
        <v>607138</v>
      </c>
      <c r="I25" s="25">
        <f>SUM(E25:H25)</f>
        <v>2274205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0.03983954481628832</v>
      </c>
      <c r="F26" s="42">
        <f>(F24/F25)</f>
        <v>0.06470290144155606</v>
      </c>
      <c r="G26" s="42">
        <f>(G24/G25)</f>
        <v>0.050065555912362655</v>
      </c>
      <c r="H26" s="42">
        <f>(H24/H25)</f>
        <v>0.05564468045156126</v>
      </c>
      <c r="I26" s="43">
        <f>(I24/I25)</f>
        <v>0.05267730921354935</v>
      </c>
    </row>
    <row r="27" s="17" customFormat="1" ht="15" thickBot="1"/>
    <row r="28" spans="2:9" ht="29.25" customHeight="1" thickBot="1">
      <c r="B28" s="55" t="s">
        <v>12</v>
      </c>
      <c r="C28" s="56">
        <f>I33</f>
        <v>0.0024973547096198306</v>
      </c>
      <c r="D28" s="81"/>
      <c r="E28" s="57" t="str">
        <f>E7</f>
        <v>Q1 (2015)*</v>
      </c>
      <c r="F28" s="57" t="str">
        <f>F7</f>
        <v>Q2 (2015)*</v>
      </c>
      <c r="G28" s="57" t="str">
        <f>G7</f>
        <v>Q1 (2016)*</v>
      </c>
      <c r="H28" s="57" t="str">
        <f>H7</f>
        <v>Q2 (2016)!</v>
      </c>
      <c r="I28" s="57" t="s">
        <v>6</v>
      </c>
    </row>
    <row r="29" spans="2:9" ht="14.25">
      <c r="B29" s="37"/>
      <c r="C29" s="36"/>
      <c r="D29" s="31" t="s">
        <v>7</v>
      </c>
      <c r="E29" s="32">
        <f>'[1]Electricity, gas &amp; water supply'!$AK$32</f>
        <v>-1680</v>
      </c>
      <c r="F29" s="32">
        <f>'[1]Electricity, gas &amp; water supply'!$AL$32</f>
        <v>-659</v>
      </c>
      <c r="G29" s="32">
        <v>-2938</v>
      </c>
      <c r="H29" s="32">
        <v>7358</v>
      </c>
      <c r="I29" s="32">
        <f>SUM(E29:H29)</f>
        <v>2081</v>
      </c>
    </row>
    <row r="30" spans="2:9" ht="14.25">
      <c r="B30" s="35"/>
      <c r="C30" s="36"/>
      <c r="D30" s="29" t="s">
        <v>8</v>
      </c>
      <c r="E30" s="24">
        <f>'[1]Electricity, gas &amp; water supply'!$AK$33</f>
        <v>271</v>
      </c>
      <c r="F30" s="24">
        <f>'[1]Electricity, gas &amp; water supply'!$AL$33</f>
        <v>409</v>
      </c>
      <c r="G30" s="24">
        <v>436</v>
      </c>
      <c r="H30" s="24">
        <v>467</v>
      </c>
      <c r="I30" s="24">
        <f>SUM(E30:H30)</f>
        <v>1583</v>
      </c>
    </row>
    <row r="31" spans="2:9" ht="14.25">
      <c r="B31" s="35"/>
      <c r="C31" s="36"/>
      <c r="D31" s="29" t="s">
        <v>9</v>
      </c>
      <c r="E31" s="24">
        <f>E29-E30</f>
        <v>-1951</v>
      </c>
      <c r="F31" s="24">
        <f>F29-F30</f>
        <v>-1068</v>
      </c>
      <c r="G31" s="24">
        <v>-3374</v>
      </c>
      <c r="H31" s="24">
        <v>6891</v>
      </c>
      <c r="I31" s="24">
        <f>SUM(E31:H31)</f>
        <v>498</v>
      </c>
    </row>
    <row r="32" spans="2:11" ht="15" thickBot="1">
      <c r="B32" s="35"/>
      <c r="C32" s="36"/>
      <c r="D32" s="30" t="s">
        <v>10</v>
      </c>
      <c r="E32" s="25">
        <f>'[1]Electricity, gas &amp; water supply'!$AK$3</f>
        <v>42086</v>
      </c>
      <c r="F32" s="25">
        <f>'[1]Electricity, gas &amp; water supply'!$AL$3</f>
        <v>48719</v>
      </c>
      <c r="G32" s="25">
        <v>50827</v>
      </c>
      <c r="H32" s="25">
        <v>57779</v>
      </c>
      <c r="I32" s="25">
        <f>SUM(E32:H32)</f>
        <v>199411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-0.04635745853728081</v>
      </c>
      <c r="F33" s="42">
        <f>(F31/F32)</f>
        <v>-0.021921632217410045</v>
      </c>
      <c r="G33" s="42">
        <f>(G31/G32)</f>
        <v>-0.0663820410411789</v>
      </c>
      <c r="H33" s="42">
        <f>(H31/H32)</f>
        <v>0.11926478478339882</v>
      </c>
      <c r="I33" s="43">
        <f>(I31/I32)</f>
        <v>0.0024973547096198306</v>
      </c>
    </row>
    <row r="34" ht="15" thickBot="1"/>
    <row r="35" spans="2:9" ht="29.25" customHeight="1" thickBot="1">
      <c r="B35" s="58" t="s">
        <v>13</v>
      </c>
      <c r="C35" s="59">
        <f>I40</f>
        <v>0.036466778835645336</v>
      </c>
      <c r="D35" s="82"/>
      <c r="E35" s="60" t="str">
        <f>E7</f>
        <v>Q1 (2015)*</v>
      </c>
      <c r="F35" s="60" t="str">
        <f>F7</f>
        <v>Q2 (2015)*</v>
      </c>
      <c r="G35" s="60" t="str">
        <f>G7</f>
        <v>Q1 (2016)*</v>
      </c>
      <c r="H35" s="60" t="str">
        <f>H7</f>
        <v>Q2 (2016)!</v>
      </c>
      <c r="I35" s="60" t="s">
        <v>6</v>
      </c>
    </row>
    <row r="36" spans="2:9" ht="14.25">
      <c r="B36" s="37"/>
      <c r="C36" s="36"/>
      <c r="D36" s="31" t="s">
        <v>7</v>
      </c>
      <c r="E36" s="32">
        <f>'[1]Construction'!$AK$32</f>
        <v>4970</v>
      </c>
      <c r="F36" s="32">
        <f>'[1]Construction'!$AL$32</f>
        <v>5950</v>
      </c>
      <c r="G36" s="32">
        <v>6034</v>
      </c>
      <c r="H36" s="32">
        <v>1069</v>
      </c>
      <c r="I36" s="32">
        <f>SUM(E36:H36)</f>
        <v>18023</v>
      </c>
    </row>
    <row r="37" spans="2:9" ht="14.25">
      <c r="B37" s="35"/>
      <c r="C37" s="36"/>
      <c r="D37" s="29" t="s">
        <v>8</v>
      </c>
      <c r="E37" s="24">
        <f>'[1]Construction'!$AK$33</f>
        <v>1149</v>
      </c>
      <c r="F37" s="24">
        <f>'[1]Construction'!$AL$33</f>
        <v>994</v>
      </c>
      <c r="G37" s="24">
        <v>740</v>
      </c>
      <c r="H37" s="24">
        <v>792</v>
      </c>
      <c r="I37" s="24">
        <f>SUM(E37:H37)</f>
        <v>3675</v>
      </c>
    </row>
    <row r="38" spans="2:9" ht="14.25">
      <c r="B38" s="35"/>
      <c r="C38" s="36"/>
      <c r="D38" s="29" t="s">
        <v>9</v>
      </c>
      <c r="E38" s="24">
        <f>E36-E37</f>
        <v>3821</v>
      </c>
      <c r="F38" s="24">
        <f>F36-F37</f>
        <v>4956</v>
      </c>
      <c r="G38" s="24">
        <v>5294</v>
      </c>
      <c r="H38" s="24">
        <v>277</v>
      </c>
      <c r="I38" s="24">
        <f>SUM(E38:H38)</f>
        <v>14348</v>
      </c>
    </row>
    <row r="39" spans="2:11" ht="15" thickBot="1">
      <c r="B39" s="35"/>
      <c r="C39" s="36"/>
      <c r="D39" s="30" t="s">
        <v>10</v>
      </c>
      <c r="E39" s="25">
        <f>'[1]Construction'!$AK$3</f>
        <v>96956</v>
      </c>
      <c r="F39" s="25">
        <f>'[1]Construction'!$AL$3</f>
        <v>92994</v>
      </c>
      <c r="G39" s="25">
        <v>93255</v>
      </c>
      <c r="H39" s="25">
        <v>110249</v>
      </c>
      <c r="I39" s="25">
        <f>SUM(E39:H39)</f>
        <v>393454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0.0394096291101118</v>
      </c>
      <c r="F40" s="42">
        <f>(F38/F39)</f>
        <v>0.05329376088779921</v>
      </c>
      <c r="G40" s="42">
        <f>(G38/G39)</f>
        <v>0.05676907404428717</v>
      </c>
      <c r="H40" s="42">
        <f>(H38/H39)</f>
        <v>0.0025124944443940533</v>
      </c>
      <c r="I40" s="43">
        <f>(I38/I39)</f>
        <v>0.036466778835645336</v>
      </c>
    </row>
    <row r="41" ht="15" thickBot="1"/>
    <row r="42" spans="2:9" ht="29.25" customHeight="1" thickBot="1">
      <c r="B42" s="61" t="s">
        <v>14</v>
      </c>
      <c r="C42" s="62">
        <f>I47</f>
        <v>0.034114122144893455</v>
      </c>
      <c r="D42" s="83"/>
      <c r="E42" s="63" t="str">
        <f>E7</f>
        <v>Q1 (2015)*</v>
      </c>
      <c r="F42" s="63" t="str">
        <f>F7</f>
        <v>Q2 (2015)*</v>
      </c>
      <c r="G42" s="63" t="str">
        <f>G7</f>
        <v>Q1 (2016)*</v>
      </c>
      <c r="H42" s="63" t="str">
        <f>H7</f>
        <v>Q2 (2016)!</v>
      </c>
      <c r="I42" s="63" t="s">
        <v>6</v>
      </c>
    </row>
    <row r="43" spans="2:9" ht="14.25">
      <c r="B43" s="37"/>
      <c r="C43" s="36"/>
      <c r="D43" s="31" t="s">
        <v>7</v>
      </c>
      <c r="E43" s="32">
        <f>'[1]Trade'!$AK$32</f>
        <v>38356</v>
      </c>
      <c r="F43" s="32">
        <f>'[1]Trade'!$AL$32</f>
        <v>23504</v>
      </c>
      <c r="G43" s="32">
        <v>23614</v>
      </c>
      <c r="H43" s="32">
        <v>27405</v>
      </c>
      <c r="I43" s="32">
        <f>SUM(E43:H43)</f>
        <v>112879</v>
      </c>
    </row>
    <row r="44" spans="2:9" ht="14.25">
      <c r="B44" s="35"/>
      <c r="C44" s="36"/>
      <c r="D44" s="29" t="s">
        <v>8</v>
      </c>
      <c r="E44" s="24">
        <f>'[1]Trade'!$AK$33</f>
        <v>7235</v>
      </c>
      <c r="F44" s="24">
        <f>'[1]Trade'!$AL$33</f>
        <v>4522</v>
      </c>
      <c r="G44" s="24">
        <v>3632</v>
      </c>
      <c r="H44" s="24">
        <v>3602</v>
      </c>
      <c r="I44" s="24">
        <f>SUM(E44:H44)</f>
        <v>18991</v>
      </c>
    </row>
    <row r="45" spans="2:9" ht="14.25">
      <c r="B45" s="35"/>
      <c r="C45" s="36"/>
      <c r="D45" s="29" t="s">
        <v>9</v>
      </c>
      <c r="E45" s="24">
        <f>E43-E44</f>
        <v>31121</v>
      </c>
      <c r="F45" s="24">
        <f>F43-F44</f>
        <v>18982</v>
      </c>
      <c r="G45" s="24">
        <v>19982</v>
      </c>
      <c r="H45" s="24">
        <v>23803</v>
      </c>
      <c r="I45" s="24">
        <f>SUM(E45:H45)</f>
        <v>93888</v>
      </c>
    </row>
    <row r="46" spans="2:11" ht="15" thickBot="1">
      <c r="B46" s="35"/>
      <c r="C46" s="36"/>
      <c r="D46" s="30" t="s">
        <v>10</v>
      </c>
      <c r="E46" s="25">
        <f>'[1]Trade'!$AK$3</f>
        <v>663499</v>
      </c>
      <c r="F46" s="25">
        <f>'[1]Trade'!$AL$3</f>
        <v>676360</v>
      </c>
      <c r="G46" s="25">
        <v>692493</v>
      </c>
      <c r="H46" s="25">
        <v>719822</v>
      </c>
      <c r="I46" s="25">
        <f>SUM(E46:H46)</f>
        <v>2752174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0.04690436609550278</v>
      </c>
      <c r="F47" s="42">
        <f>(F45/F46)</f>
        <v>0.02806493583298835</v>
      </c>
      <c r="G47" s="42">
        <f>(G45/G46)</f>
        <v>0.028855165322970774</v>
      </c>
      <c r="H47" s="42">
        <f>(H45/H46)</f>
        <v>0.03306789734128715</v>
      </c>
      <c r="I47" s="43">
        <f>(I45/I46)</f>
        <v>0.034114122144893455</v>
      </c>
    </row>
    <row r="48" ht="15" thickBot="1"/>
    <row r="49" spans="2:9" s="17" customFormat="1" ht="29.25" customHeight="1" thickBot="1">
      <c r="B49" s="64" t="s">
        <v>15</v>
      </c>
      <c r="C49" s="65">
        <f>I54</f>
        <v>0.0364128739260688</v>
      </c>
      <c r="D49" s="84"/>
      <c r="E49" s="66" t="str">
        <f>E7</f>
        <v>Q1 (2015)*</v>
      </c>
      <c r="F49" s="66" t="str">
        <f>F7</f>
        <v>Q2 (2015)*</v>
      </c>
      <c r="G49" s="66" t="str">
        <f>G7</f>
        <v>Q1 (2016)*</v>
      </c>
      <c r="H49" s="66" t="str">
        <f>H7</f>
        <v>Q2 (2016)!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'[1]Transport, storage &amp; communicat'!$AK$32</f>
        <v>9026</v>
      </c>
      <c r="F50" s="77">
        <f>'[1]Transport, storage &amp; communicat'!$AL$32</f>
        <v>11872</v>
      </c>
      <c r="G50" s="77">
        <v>8991</v>
      </c>
      <c r="H50" s="77">
        <v>10159</v>
      </c>
      <c r="I50" s="77">
        <f>SUM(E50:H50)</f>
        <v>40048</v>
      </c>
    </row>
    <row r="51" spans="2:9" s="17" customFormat="1" ht="14.25">
      <c r="B51" s="53"/>
      <c r="C51" s="21"/>
      <c r="D51" s="29" t="s">
        <v>8</v>
      </c>
      <c r="E51" s="75">
        <f>'[1]Transport, storage &amp; communicat'!$AK$33</f>
        <v>4100</v>
      </c>
      <c r="F51" s="75">
        <f>'[1]Transport, storage &amp; communicat'!$AL$33</f>
        <v>4080</v>
      </c>
      <c r="G51" s="75">
        <v>3147</v>
      </c>
      <c r="H51" s="75">
        <v>3160</v>
      </c>
      <c r="I51" s="75">
        <f>SUM(E51:H51)</f>
        <v>14487</v>
      </c>
    </row>
    <row r="52" spans="2:9" s="17" customFormat="1" ht="14.25">
      <c r="B52" s="53"/>
      <c r="C52" s="21"/>
      <c r="D52" s="29" t="s">
        <v>9</v>
      </c>
      <c r="E52" s="75">
        <f>E50-E51</f>
        <v>4926</v>
      </c>
      <c r="F52" s="75">
        <f>F50-F51</f>
        <v>7792</v>
      </c>
      <c r="G52" s="75">
        <v>5844</v>
      </c>
      <c r="H52" s="75">
        <v>6999</v>
      </c>
      <c r="I52" s="75">
        <f>SUM(E52:H52)</f>
        <v>25561</v>
      </c>
    </row>
    <row r="53" spans="2:11" s="17" customFormat="1" ht="15" thickBot="1">
      <c r="B53" s="53"/>
      <c r="C53" s="21"/>
      <c r="D53" s="30" t="s">
        <v>10</v>
      </c>
      <c r="E53" s="76">
        <f>'[1]Transport, storage &amp; communicat'!$AK$3</f>
        <v>168288</v>
      </c>
      <c r="F53" s="76">
        <f>'[1]Transport, storage &amp; communicat'!$AL$3</f>
        <v>172322</v>
      </c>
      <c r="G53" s="76">
        <v>177647</v>
      </c>
      <c r="H53" s="76">
        <v>183720</v>
      </c>
      <c r="I53" s="76">
        <f>SUM(E53:H53)</f>
        <v>701977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0.02927124928693668</v>
      </c>
      <c r="F54" s="42">
        <f>(F52/F53)</f>
        <v>0.04521767388957881</v>
      </c>
      <c r="G54" s="42">
        <f>(G52/G53)</f>
        <v>0.032896699634668757</v>
      </c>
      <c r="H54" s="42">
        <f>(H52/H53)</f>
        <v>0.03809601567602874</v>
      </c>
      <c r="I54" s="43">
        <f>(I52/I53)</f>
        <v>0.0364128739260688</v>
      </c>
    </row>
    <row r="55" ht="19.5" customHeight="1" thickBot="1"/>
    <row r="56" spans="2:9" ht="29.25" customHeight="1" thickBot="1">
      <c r="B56" s="67" t="s">
        <v>16</v>
      </c>
      <c r="C56" s="68">
        <f>I61</f>
        <v>0.13290690739366887</v>
      </c>
      <c r="D56" s="85"/>
      <c r="E56" s="69" t="str">
        <f>E7</f>
        <v>Q1 (2015)*</v>
      </c>
      <c r="F56" s="69" t="str">
        <f>F7</f>
        <v>Q2 (2015)*</v>
      </c>
      <c r="G56" s="69" t="str">
        <f>G7</f>
        <v>Q1 (2016)*</v>
      </c>
      <c r="H56" s="69" t="str">
        <f>H7</f>
        <v>Q2 (2016)!</v>
      </c>
      <c r="I56" s="69" t="s">
        <v>6</v>
      </c>
    </row>
    <row r="57" spans="2:9" ht="14.25">
      <c r="B57" s="37"/>
      <c r="C57" s="36"/>
      <c r="D57" s="31" t="s">
        <v>7</v>
      </c>
      <c r="E57" s="32">
        <f>'[1]Business services'!$AK$32</f>
        <v>41427</v>
      </c>
      <c r="F57" s="32">
        <f>'[1]Business services'!$AL$32</f>
        <v>36417</v>
      </c>
      <c r="G57" s="32">
        <v>31144</v>
      </c>
      <c r="H57" s="32">
        <v>37656</v>
      </c>
      <c r="I57" s="32">
        <f>SUM(E57:H57)</f>
        <v>146644</v>
      </c>
    </row>
    <row r="58" spans="2:9" ht="14.25">
      <c r="B58" s="35"/>
      <c r="C58" s="36"/>
      <c r="D58" s="29" t="s">
        <v>8</v>
      </c>
      <c r="E58" s="24">
        <f>'[1]Business services'!$AK$33</f>
        <v>4780</v>
      </c>
      <c r="F58" s="24">
        <f>'[1]Business services'!$AL$33</f>
        <v>4803</v>
      </c>
      <c r="G58" s="24">
        <v>4595</v>
      </c>
      <c r="H58" s="24">
        <v>4554</v>
      </c>
      <c r="I58" s="24">
        <f>SUM(E58:H58)</f>
        <v>18732</v>
      </c>
    </row>
    <row r="59" spans="2:9" ht="14.25">
      <c r="B59" s="35"/>
      <c r="C59" s="36"/>
      <c r="D59" s="29" t="s">
        <v>9</v>
      </c>
      <c r="E59" s="24">
        <f>E57-E58</f>
        <v>36647</v>
      </c>
      <c r="F59" s="24">
        <f>F57-F58</f>
        <v>31614</v>
      </c>
      <c r="G59" s="24">
        <v>26549</v>
      </c>
      <c r="H59" s="24">
        <v>33102</v>
      </c>
      <c r="I59" s="24">
        <f>SUM(E59:H59)</f>
        <v>127912</v>
      </c>
    </row>
    <row r="60" spans="2:11" ht="15" thickBot="1">
      <c r="B60" s="35"/>
      <c r="C60" s="36"/>
      <c r="D60" s="30" t="s">
        <v>10</v>
      </c>
      <c r="E60" s="25">
        <f>'[1]Business services'!$AK$3</f>
        <v>239330</v>
      </c>
      <c r="F60" s="25">
        <f>'[1]Business services'!$AL$3</f>
        <v>235709</v>
      </c>
      <c r="G60" s="25">
        <v>238987</v>
      </c>
      <c r="H60" s="25">
        <v>248392</v>
      </c>
      <c r="I60" s="25">
        <f>SUM(E60:H60)</f>
        <v>962418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0.15312330255296036</v>
      </c>
      <c r="F61" s="42">
        <f>(F59/F60)</f>
        <v>0.13412300760683724</v>
      </c>
      <c r="G61" s="42">
        <f>(G59/G60)</f>
        <v>0.11108972454568658</v>
      </c>
      <c r="H61" s="42">
        <f>(H59/H60)</f>
        <v>0.1332651615188895</v>
      </c>
      <c r="I61" s="43">
        <f>(I59/I60)</f>
        <v>0.13290690739366887</v>
      </c>
    </row>
    <row r="62" ht="15" thickBot="1"/>
    <row r="63" spans="2:9" ht="29.25" customHeight="1" thickBot="1">
      <c r="B63" s="70" t="s">
        <v>17</v>
      </c>
      <c r="C63" s="71">
        <f>I68</f>
        <v>0.1641522577197603</v>
      </c>
      <c r="D63" s="86"/>
      <c r="E63" s="72" t="str">
        <f>E7</f>
        <v>Q1 (2015)*</v>
      </c>
      <c r="F63" s="72" t="str">
        <f>F7</f>
        <v>Q2 (2015)*</v>
      </c>
      <c r="G63" s="72" t="str">
        <f>G7</f>
        <v>Q1 (2016)*</v>
      </c>
      <c r="H63" s="72" t="str">
        <f>H7</f>
        <v>Q2 (2016)!</v>
      </c>
      <c r="I63" s="72" t="s">
        <v>6</v>
      </c>
    </row>
    <row r="64" spans="2:9" ht="14.25">
      <c r="B64" s="37"/>
      <c r="C64" s="36"/>
      <c r="D64" s="31" t="s">
        <v>7</v>
      </c>
      <c r="E64" s="32">
        <f>'[1]Personal services'!$AK$32</f>
        <v>9071</v>
      </c>
      <c r="F64" s="32">
        <f>'[1]Personal services'!$AL$32</f>
        <v>8490</v>
      </c>
      <c r="G64" s="32">
        <v>10729</v>
      </c>
      <c r="H64" s="32">
        <v>11238</v>
      </c>
      <c r="I64" s="32">
        <f>SUM(E64:H64)</f>
        <v>39528</v>
      </c>
    </row>
    <row r="65" spans="2:9" ht="14.25">
      <c r="B65" s="35"/>
      <c r="C65" s="36"/>
      <c r="D65" s="29" t="s">
        <v>8</v>
      </c>
      <c r="E65" s="24">
        <f>'[1]Personal services'!$AK$33</f>
        <v>1278</v>
      </c>
      <c r="F65" s="24">
        <f>'[1]Personal services'!$AL$33</f>
        <v>1037</v>
      </c>
      <c r="G65" s="24">
        <v>1138</v>
      </c>
      <c r="H65" s="24">
        <v>1670</v>
      </c>
      <c r="I65" s="24">
        <f>SUM(E65:H65)</f>
        <v>5123</v>
      </c>
    </row>
    <row r="66" spans="2:9" ht="14.25">
      <c r="B66" s="35"/>
      <c r="C66" s="36"/>
      <c r="D66" s="29" t="s">
        <v>9</v>
      </c>
      <c r="E66" s="24">
        <f>E64-E65</f>
        <v>7793</v>
      </c>
      <c r="F66" s="24">
        <f>F64-F65</f>
        <v>7453</v>
      </c>
      <c r="G66" s="24">
        <v>9591</v>
      </c>
      <c r="H66" s="24">
        <v>9568</v>
      </c>
      <c r="I66" s="24">
        <f>SUM(E66:H66)</f>
        <v>34405</v>
      </c>
    </row>
    <row r="67" spans="2:11" ht="15" thickBot="1">
      <c r="B67" s="35"/>
      <c r="C67" s="36"/>
      <c r="D67" s="30" t="s">
        <v>10</v>
      </c>
      <c r="E67" s="25">
        <f>'[1]Personal services'!$AK$3</f>
        <v>55651</v>
      </c>
      <c r="F67" s="25">
        <f>'[1]Personal services'!$AL$3</f>
        <v>55359</v>
      </c>
      <c r="G67" s="25">
        <v>47657</v>
      </c>
      <c r="H67" s="25">
        <v>50925</v>
      </c>
      <c r="I67" s="25">
        <f>SUM(E67:H67)</f>
        <v>209592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0.14003342258000756</v>
      </c>
      <c r="F68" s="42">
        <f>(F66/F67)</f>
        <v>0.13463032207951733</v>
      </c>
      <c r="G68" s="42">
        <f>(G66/G67)</f>
        <v>0.20125060326919444</v>
      </c>
      <c r="H68" s="42">
        <f>(H66/H67)</f>
        <v>0.18788414334806086</v>
      </c>
      <c r="I68" s="43">
        <f>(I66/I67)</f>
        <v>0.1641522577197603</v>
      </c>
    </row>
    <row r="69" spans="2:7" ht="14.25">
      <c r="B69" s="14" t="s">
        <v>54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42719</v>
      </c>
    </row>
    <row r="3" spans="1:6" ht="15" thickTop="1">
      <c r="A3" s="2"/>
      <c r="B3" s="3" t="s">
        <v>2</v>
      </c>
      <c r="C3" s="4"/>
      <c r="E3" s="27" t="s">
        <v>19</v>
      </c>
      <c r="F3" s="15">
        <v>42824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0.06102562845056456</v>
      </c>
      <c r="D7" s="80"/>
      <c r="E7" s="34" t="s">
        <v>47</v>
      </c>
      <c r="F7" s="34" t="s">
        <v>50</v>
      </c>
      <c r="G7" s="34" t="s">
        <v>55</v>
      </c>
      <c r="H7" s="34" t="s">
        <v>56</v>
      </c>
      <c r="I7" s="34" t="s">
        <v>6</v>
      </c>
    </row>
    <row r="8" spans="2:9" ht="14.25">
      <c r="B8" s="35"/>
      <c r="C8" s="36"/>
      <c r="D8" s="31" t="s">
        <v>7</v>
      </c>
      <c r="E8" s="32">
        <f>'[1]All industries'!$AL$32</f>
        <v>117766</v>
      </c>
      <c r="F8" s="32">
        <f>'[1]All industries'!$AM$32</f>
        <v>146642</v>
      </c>
      <c r="G8" s="32">
        <v>148960</v>
      </c>
      <c r="H8" s="32">
        <v>205355</v>
      </c>
      <c r="I8" s="32">
        <f>SUM(E8:H8)</f>
        <v>618723</v>
      </c>
    </row>
    <row r="9" spans="2:9" ht="14.25">
      <c r="B9" s="47"/>
      <c r="C9" s="36"/>
      <c r="D9" s="29" t="s">
        <v>8</v>
      </c>
      <c r="E9" s="24">
        <f>'[1]All industries'!$AL$33</f>
        <v>26660</v>
      </c>
      <c r="F9" s="24">
        <f>'[1]All industries'!$AM$33</f>
        <v>27876</v>
      </c>
      <c r="G9" s="24">
        <v>27784</v>
      </c>
      <c r="H9" s="24">
        <v>26226</v>
      </c>
      <c r="I9" s="24">
        <f>SUM(E9:H9)</f>
        <v>108546</v>
      </c>
    </row>
    <row r="10" spans="2:9" ht="14.25">
      <c r="B10" s="35"/>
      <c r="C10" s="36"/>
      <c r="D10" s="29" t="s">
        <v>9</v>
      </c>
      <c r="E10" s="24">
        <f>E8-E9</f>
        <v>91106</v>
      </c>
      <c r="F10" s="24">
        <f>F8-F9</f>
        <v>118766</v>
      </c>
      <c r="G10" s="24">
        <v>121176</v>
      </c>
      <c r="H10" s="24">
        <v>179129</v>
      </c>
      <c r="I10" s="24">
        <f>SUM(E10:H10)</f>
        <v>510177</v>
      </c>
    </row>
    <row r="11" spans="2:11" ht="15" thickBot="1">
      <c r="B11" s="35"/>
      <c r="C11" s="36"/>
      <c r="D11" s="30" t="s">
        <v>10</v>
      </c>
      <c r="E11" s="25">
        <f>'[1]All industries'!$AL$3</f>
        <v>1972425</v>
      </c>
      <c r="F11" s="25">
        <f>'[1]All industries'!$AM$3</f>
        <v>2087851</v>
      </c>
      <c r="G11" s="25">
        <v>2127594</v>
      </c>
      <c r="H11" s="25">
        <v>2172175</v>
      </c>
      <c r="I11" s="25">
        <f>SUM(E11:H11)</f>
        <v>8360045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0.04618984245281823</v>
      </c>
      <c r="F12" s="42">
        <f>(F10/F11)</f>
        <v>0.056884327473560134</v>
      </c>
      <c r="G12" s="42">
        <f>(G10/G11)</f>
        <v>0.056954475336929884</v>
      </c>
      <c r="H12" s="42">
        <f>(H10/H11)</f>
        <v>0.08246527098415182</v>
      </c>
      <c r="I12" s="43">
        <f>(I10/I11)</f>
        <v>0.06102562845056456</v>
      </c>
    </row>
    <row r="13" ht="15" thickBot="1"/>
    <row r="14" spans="2:9" ht="29.25" customHeight="1" thickBot="1">
      <c r="B14" s="44" t="s">
        <v>5</v>
      </c>
      <c r="C14" s="49">
        <f>I19</f>
        <v>-0.011977757388917118</v>
      </c>
      <c r="D14" s="79"/>
      <c r="E14" s="45" t="str">
        <f>E7</f>
        <v>Q3 (2015)*</v>
      </c>
      <c r="F14" s="45" t="str">
        <f>F7</f>
        <v>Q4 (2015)*</v>
      </c>
      <c r="G14" s="45" t="str">
        <f>G7</f>
        <v>Q2 (2016)*</v>
      </c>
      <c r="H14" s="45" t="str">
        <f>H7</f>
        <v>Q3 (2016)!</v>
      </c>
      <c r="I14" s="45" t="s">
        <v>6</v>
      </c>
    </row>
    <row r="15" spans="2:12" ht="14.25">
      <c r="B15" s="35"/>
      <c r="C15" s="36"/>
      <c r="D15" s="31" t="s">
        <v>7</v>
      </c>
      <c r="E15" s="32">
        <f>'[1]Mining &amp; quarrying'!$AL$32</f>
        <v>-11909</v>
      </c>
      <c r="F15" s="32">
        <f>'[1]Mining &amp; quarrying'!$AM$32</f>
        <v>-6311</v>
      </c>
      <c r="G15" s="32">
        <v>10881</v>
      </c>
      <c r="H15" s="32">
        <v>13729</v>
      </c>
      <c r="I15" s="32">
        <f>SUM(E15:H15)</f>
        <v>6390</v>
      </c>
      <c r="K15" s="12"/>
      <c r="L15" s="12"/>
    </row>
    <row r="16" spans="2:11" ht="14.25">
      <c r="B16" s="46"/>
      <c r="C16" s="36"/>
      <c r="D16" s="29" t="s">
        <v>8</v>
      </c>
      <c r="E16" s="24">
        <f>'[1]Mining &amp; quarrying'!$AL$33</f>
        <v>2720</v>
      </c>
      <c r="F16" s="24">
        <f>'[1]Mining &amp; quarrying'!$AM$33</f>
        <v>2374</v>
      </c>
      <c r="G16" s="24">
        <v>4129</v>
      </c>
      <c r="H16" s="24">
        <v>3838</v>
      </c>
      <c r="I16" s="24">
        <f>SUM(E16:H16)</f>
        <v>13061</v>
      </c>
      <c r="K16" s="12"/>
    </row>
    <row r="17" spans="2:9" ht="14.25">
      <c r="B17" s="35"/>
      <c r="C17" s="36"/>
      <c r="D17" s="29" t="s">
        <v>9</v>
      </c>
      <c r="E17" s="24">
        <f>E15-E16</f>
        <v>-14629</v>
      </c>
      <c r="F17" s="24">
        <f>F15-F16</f>
        <v>-8685</v>
      </c>
      <c r="G17" s="24">
        <v>6752</v>
      </c>
      <c r="H17" s="24">
        <v>9891</v>
      </c>
      <c r="I17" s="24">
        <f>SUM(E17:H17)</f>
        <v>-6671</v>
      </c>
    </row>
    <row r="18" spans="2:11" ht="15" thickBot="1">
      <c r="B18" s="35"/>
      <c r="C18" s="36"/>
      <c r="D18" s="30" t="s">
        <v>10</v>
      </c>
      <c r="E18" s="25">
        <f>'[1]Mining &amp; quarrying'!$AL$3</f>
        <v>134480</v>
      </c>
      <c r="F18" s="25">
        <f>'[1]Mining &amp; quarrying'!$AM$3</f>
        <v>130644</v>
      </c>
      <c r="G18" s="25">
        <v>149569</v>
      </c>
      <c r="H18" s="25">
        <v>142256</v>
      </c>
      <c r="I18" s="25">
        <f>SUM(E18:H18)</f>
        <v>556949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-0.1087819750148721</v>
      </c>
      <c r="F19" s="42">
        <f>(F17/F18)</f>
        <v>-0.06647836869661064</v>
      </c>
      <c r="G19" s="42">
        <f>(G17/G18)</f>
        <v>0.045143044347424936</v>
      </c>
      <c r="H19" s="42">
        <f>(H17/H18)</f>
        <v>0.06952958047463727</v>
      </c>
      <c r="I19" s="43">
        <f>(I17/I18)</f>
        <v>-0.011977757388917118</v>
      </c>
    </row>
    <row r="20" spans="5:10" ht="15" thickBot="1">
      <c r="E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0.07570496169993772</v>
      </c>
      <c r="D21" s="78"/>
      <c r="E21" s="52" t="str">
        <f>E7</f>
        <v>Q3 (2015)*</v>
      </c>
      <c r="F21" s="52" t="str">
        <f>F7</f>
        <v>Q4 (2015)*</v>
      </c>
      <c r="G21" s="52" t="str">
        <f>G7</f>
        <v>Q2 (2016)*</v>
      </c>
      <c r="H21" s="52" t="str">
        <f>H7</f>
        <v>Q3 (2016)!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'[1]Manufacturing'!$AL$32</f>
        <v>44101</v>
      </c>
      <c r="F22" s="32">
        <f>'[1]Manufacturing'!$AM$32</f>
        <v>43264</v>
      </c>
      <c r="G22" s="32">
        <v>43194</v>
      </c>
      <c r="H22" s="32">
        <v>84074</v>
      </c>
      <c r="I22" s="32">
        <f>SUM(E22:H22)</f>
        <v>214633</v>
      </c>
      <c r="K22" s="18"/>
    </row>
    <row r="23" spans="2:9" s="17" customFormat="1" ht="14.25">
      <c r="B23" s="53"/>
      <c r="C23" s="21"/>
      <c r="D23" s="29" t="s">
        <v>8</v>
      </c>
      <c r="E23" s="24">
        <f>'[1]Manufacturing'!$AL$33</f>
        <v>8095</v>
      </c>
      <c r="F23" s="24">
        <f>'[1]Manufacturing'!$AM$33</f>
        <v>8813</v>
      </c>
      <c r="G23" s="24">
        <v>9410</v>
      </c>
      <c r="H23" s="24">
        <v>7671</v>
      </c>
      <c r="I23" s="24">
        <f>SUM(E23:H23)</f>
        <v>33989</v>
      </c>
    </row>
    <row r="24" spans="2:9" s="17" customFormat="1" ht="14.25">
      <c r="B24" s="53"/>
      <c r="C24" s="21"/>
      <c r="D24" s="29" t="s">
        <v>9</v>
      </c>
      <c r="E24" s="24">
        <f>E22-E23</f>
        <v>36006</v>
      </c>
      <c r="F24" s="24">
        <f>F22-F23</f>
        <v>34451</v>
      </c>
      <c r="G24" s="24">
        <v>33784</v>
      </c>
      <c r="H24" s="24">
        <v>76403</v>
      </c>
      <c r="I24" s="24">
        <f>SUM(E24:H24)</f>
        <v>180644</v>
      </c>
    </row>
    <row r="25" spans="2:11" s="17" customFormat="1" ht="15" thickBot="1">
      <c r="B25" s="53"/>
      <c r="C25" s="21"/>
      <c r="D25" s="30" t="s">
        <v>10</v>
      </c>
      <c r="E25" s="25">
        <f>'[1]Manufacturing'!$AL$3</f>
        <v>556482</v>
      </c>
      <c r="F25" s="25">
        <f>'[1]Manufacturing'!$AM$3</f>
        <v>603222</v>
      </c>
      <c r="G25" s="25">
        <v>607138</v>
      </c>
      <c r="H25" s="25">
        <v>619316</v>
      </c>
      <c r="I25" s="25">
        <f>SUM(E25:H25)</f>
        <v>2386158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0.06470290144155606</v>
      </c>
      <c r="F26" s="42">
        <f>(F24/F25)</f>
        <v>0.057111643806094604</v>
      </c>
      <c r="G26" s="42">
        <f>(G24/G25)</f>
        <v>0.05564468045156126</v>
      </c>
      <c r="H26" s="42">
        <f>(H24/H25)</f>
        <v>0.12336674653973093</v>
      </c>
      <c r="I26" s="43">
        <f>(I24/I25)</f>
        <v>0.07570496169993772</v>
      </c>
    </row>
    <row r="27" s="17" customFormat="1" ht="15" thickBot="1"/>
    <row r="28" spans="2:9" ht="29.25" customHeight="1" thickBot="1">
      <c r="B28" s="55" t="s">
        <v>12</v>
      </c>
      <c r="C28" s="56">
        <f>I33</f>
        <v>0.13112306361029574</v>
      </c>
      <c r="D28" s="81"/>
      <c r="E28" s="57" t="str">
        <f>E7</f>
        <v>Q3 (2015)*</v>
      </c>
      <c r="F28" s="57" t="str">
        <f>F7</f>
        <v>Q4 (2015)*</v>
      </c>
      <c r="G28" s="57" t="str">
        <f>G7</f>
        <v>Q2 (2016)*</v>
      </c>
      <c r="H28" s="57" t="str">
        <f>H7</f>
        <v>Q3 (2016)!</v>
      </c>
      <c r="I28" s="57" t="s">
        <v>6</v>
      </c>
    </row>
    <row r="29" spans="2:9" ht="14.25">
      <c r="B29" s="37"/>
      <c r="C29" s="36"/>
      <c r="D29" s="31" t="s">
        <v>7</v>
      </c>
      <c r="E29" s="32">
        <f>'[1]Electricity, gas &amp; water supply'!$AL$32</f>
        <v>-659</v>
      </c>
      <c r="F29" s="32">
        <f>'[1]Electricity, gas &amp; water supply'!$AM$32</f>
        <v>16002</v>
      </c>
      <c r="G29" s="32">
        <v>7358</v>
      </c>
      <c r="H29" s="32">
        <v>9971</v>
      </c>
      <c r="I29" s="32">
        <f>SUM(E29:H29)</f>
        <v>32672</v>
      </c>
    </row>
    <row r="30" spans="2:9" ht="14.25">
      <c r="B30" s="35"/>
      <c r="C30" s="36"/>
      <c r="D30" s="29" t="s">
        <v>8</v>
      </c>
      <c r="E30" s="24">
        <f>'[1]Electricity, gas &amp; water supply'!$AL$33</f>
        <v>409</v>
      </c>
      <c r="F30" s="24">
        <f>'[1]Electricity, gas &amp; water supply'!$AM$33</f>
        <v>394</v>
      </c>
      <c r="G30" s="24">
        <v>467</v>
      </c>
      <c r="H30" s="24">
        <v>490</v>
      </c>
      <c r="I30" s="24">
        <f>SUM(E30:H30)</f>
        <v>1760</v>
      </c>
    </row>
    <row r="31" spans="2:9" ht="14.25">
      <c r="B31" s="35"/>
      <c r="C31" s="36"/>
      <c r="D31" s="29" t="s">
        <v>9</v>
      </c>
      <c r="E31" s="24">
        <f>E29-E30</f>
        <v>-1068</v>
      </c>
      <c r="F31" s="24">
        <f>F29-F30</f>
        <v>15608</v>
      </c>
      <c r="G31" s="24">
        <v>6891</v>
      </c>
      <c r="H31" s="24">
        <v>9481</v>
      </c>
      <c r="I31" s="24">
        <f>SUM(E31:H31)</f>
        <v>30912</v>
      </c>
    </row>
    <row r="32" spans="2:11" ht="15" thickBot="1">
      <c r="B32" s="35"/>
      <c r="C32" s="36"/>
      <c r="D32" s="30" t="s">
        <v>10</v>
      </c>
      <c r="E32" s="25">
        <f>'[1]Electricity, gas &amp; water supply'!$AL$3</f>
        <v>48719</v>
      </c>
      <c r="F32" s="25">
        <f>'[1]Electricity, gas &amp; water supply'!$AM$3</f>
        <v>61368</v>
      </c>
      <c r="G32" s="25">
        <v>57779</v>
      </c>
      <c r="H32" s="25">
        <v>67882</v>
      </c>
      <c r="I32" s="25">
        <f>SUM(E32:H32)</f>
        <v>235748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-0.021921632217410045</v>
      </c>
      <c r="F33" s="42">
        <f>(F31/F32)</f>
        <v>0.2543345065832356</v>
      </c>
      <c r="G33" s="42">
        <f>(G31/G32)</f>
        <v>0.11926478478339882</v>
      </c>
      <c r="H33" s="42">
        <f>(H31/H32)</f>
        <v>0.13966883709967295</v>
      </c>
      <c r="I33" s="43">
        <f>(I31/I32)</f>
        <v>0.13112306361029574</v>
      </c>
    </row>
    <row r="34" ht="15" thickBot="1"/>
    <row r="35" spans="2:9" ht="29.25" customHeight="1" thickBot="1">
      <c r="B35" s="58" t="s">
        <v>13</v>
      </c>
      <c r="C35" s="59">
        <f>I40</f>
        <v>0.021921040746984703</v>
      </c>
      <c r="D35" s="82"/>
      <c r="E35" s="60" t="str">
        <f>E7</f>
        <v>Q3 (2015)*</v>
      </c>
      <c r="F35" s="60" t="str">
        <f>F7</f>
        <v>Q4 (2015)*</v>
      </c>
      <c r="G35" s="60" t="str">
        <f>G7</f>
        <v>Q2 (2016)*</v>
      </c>
      <c r="H35" s="60" t="str">
        <f>H7</f>
        <v>Q3 (2016)!</v>
      </c>
      <c r="I35" s="60" t="s">
        <v>6</v>
      </c>
    </row>
    <row r="36" spans="2:9" ht="14.25">
      <c r="B36" s="37"/>
      <c r="C36" s="36"/>
      <c r="D36" s="31" t="s">
        <v>7</v>
      </c>
      <c r="E36" s="32">
        <f>'[1]Construction'!$AL$32</f>
        <v>5950</v>
      </c>
      <c r="F36" s="32">
        <f>'[1]Construction'!$AM$32</f>
        <v>6464</v>
      </c>
      <c r="G36" s="32">
        <v>1069</v>
      </c>
      <c r="H36" s="32">
        <v>36</v>
      </c>
      <c r="I36" s="32">
        <f>SUM(E36:H36)</f>
        <v>13519</v>
      </c>
    </row>
    <row r="37" spans="2:9" ht="14.25">
      <c r="B37" s="35"/>
      <c r="C37" s="36"/>
      <c r="D37" s="29" t="s">
        <v>8</v>
      </c>
      <c r="E37" s="24">
        <f>'[1]Construction'!$AL$33</f>
        <v>994</v>
      </c>
      <c r="F37" s="24">
        <f>'[1]Construction'!$AM$33</f>
        <v>1764</v>
      </c>
      <c r="G37" s="24">
        <v>792</v>
      </c>
      <c r="H37" s="24">
        <v>698</v>
      </c>
      <c r="I37" s="24">
        <f>SUM(E37:H37)</f>
        <v>4248</v>
      </c>
    </row>
    <row r="38" spans="2:9" ht="14.25">
      <c r="B38" s="35"/>
      <c r="C38" s="36"/>
      <c r="D38" s="29" t="s">
        <v>9</v>
      </c>
      <c r="E38" s="24">
        <f>E36-E37</f>
        <v>4956</v>
      </c>
      <c r="F38" s="24">
        <f>F36-F37</f>
        <v>4700</v>
      </c>
      <c r="G38" s="24">
        <v>277</v>
      </c>
      <c r="H38" s="24">
        <v>-662</v>
      </c>
      <c r="I38" s="24">
        <f>SUM(E38:H38)</f>
        <v>9271</v>
      </c>
    </row>
    <row r="39" spans="2:11" ht="15" thickBot="1">
      <c r="B39" s="35"/>
      <c r="C39" s="36"/>
      <c r="D39" s="30" t="s">
        <v>10</v>
      </c>
      <c r="E39" s="25">
        <f>'[1]Construction'!$AL$3</f>
        <v>92994</v>
      </c>
      <c r="F39" s="25">
        <f>'[1]Construction'!$AM$3</f>
        <v>109036</v>
      </c>
      <c r="G39" s="25">
        <v>110249</v>
      </c>
      <c r="H39" s="25">
        <v>110648</v>
      </c>
      <c r="I39" s="25">
        <f>SUM(E39:H39)</f>
        <v>422927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0.05329376088779921</v>
      </c>
      <c r="F40" s="42">
        <f>(F38/F39)</f>
        <v>0.04310502953153087</v>
      </c>
      <c r="G40" s="42">
        <f>(G38/G39)</f>
        <v>0.0025124944443940533</v>
      </c>
      <c r="H40" s="42">
        <f>(H38/H39)</f>
        <v>-0.0059829368809196735</v>
      </c>
      <c r="I40" s="43">
        <f>(I38/I39)</f>
        <v>0.021921040746984703</v>
      </c>
    </row>
    <row r="41" ht="15" thickBot="1"/>
    <row r="42" spans="2:9" ht="29.25" customHeight="1" thickBot="1">
      <c r="B42" s="61" t="s">
        <v>14</v>
      </c>
      <c r="C42" s="62">
        <f>I47</f>
        <v>0.036884509246238595</v>
      </c>
      <c r="D42" s="83"/>
      <c r="E42" s="63" t="str">
        <f>E7</f>
        <v>Q3 (2015)*</v>
      </c>
      <c r="F42" s="63" t="str">
        <f>F7</f>
        <v>Q4 (2015)*</v>
      </c>
      <c r="G42" s="63" t="str">
        <f>G7</f>
        <v>Q2 (2016)*</v>
      </c>
      <c r="H42" s="63" t="str">
        <f>H7</f>
        <v>Q3 (2016)!</v>
      </c>
      <c r="I42" s="63" t="s">
        <v>6</v>
      </c>
    </row>
    <row r="43" spans="2:9" ht="14.25">
      <c r="B43" s="37"/>
      <c r="C43" s="36"/>
      <c r="D43" s="31" t="s">
        <v>7</v>
      </c>
      <c r="E43" s="32">
        <f>'[1]Trade'!$AL$32</f>
        <v>23504</v>
      </c>
      <c r="F43" s="32">
        <f>'[1]Trade'!$AM$32</f>
        <v>32511</v>
      </c>
      <c r="G43" s="32">
        <v>27405</v>
      </c>
      <c r="H43" s="32">
        <v>37985</v>
      </c>
      <c r="I43" s="32">
        <f>SUM(E43:H43)</f>
        <v>121405</v>
      </c>
    </row>
    <row r="44" spans="2:9" ht="14.25">
      <c r="B44" s="35"/>
      <c r="C44" s="36"/>
      <c r="D44" s="29" t="s">
        <v>8</v>
      </c>
      <c r="E44" s="24">
        <f>'[1]Trade'!$AL$33</f>
        <v>4522</v>
      </c>
      <c r="F44" s="24">
        <f>'[1]Trade'!$AM$33</f>
        <v>4891</v>
      </c>
      <c r="G44" s="24">
        <v>3602</v>
      </c>
      <c r="H44" s="24">
        <v>3735</v>
      </c>
      <c r="I44" s="24">
        <f>SUM(E44:H44)</f>
        <v>16750</v>
      </c>
    </row>
    <row r="45" spans="2:9" ht="14.25">
      <c r="B45" s="35"/>
      <c r="C45" s="36"/>
      <c r="D45" s="29" t="s">
        <v>9</v>
      </c>
      <c r="E45" s="24">
        <f>E43-E44</f>
        <v>18982</v>
      </c>
      <c r="F45" s="24">
        <f>F43-F44</f>
        <v>27620</v>
      </c>
      <c r="G45" s="24">
        <v>23803</v>
      </c>
      <c r="H45" s="24">
        <v>34250</v>
      </c>
      <c r="I45" s="24">
        <f>SUM(E45:H45)</f>
        <v>104655</v>
      </c>
    </row>
    <row r="46" spans="2:11" ht="15" thickBot="1">
      <c r="B46" s="35"/>
      <c r="C46" s="36"/>
      <c r="D46" s="30" t="s">
        <v>10</v>
      </c>
      <c r="E46" s="25">
        <f>'[1]Trade'!$AL$3</f>
        <v>676360</v>
      </c>
      <c r="F46" s="25">
        <f>'[1]Trade'!$AM$3</f>
        <v>711089</v>
      </c>
      <c r="G46" s="25">
        <v>719822</v>
      </c>
      <c r="H46" s="25">
        <v>730099</v>
      </c>
      <c r="I46" s="25">
        <f>SUM(E46:H46)</f>
        <v>2837370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0.02806493583298835</v>
      </c>
      <c r="F47" s="42">
        <f>(F45/F46)</f>
        <v>0.03884183273823671</v>
      </c>
      <c r="G47" s="42">
        <f>(G45/G46)</f>
        <v>0.03306789734128715</v>
      </c>
      <c r="H47" s="42">
        <f>(H45/H46)</f>
        <v>0.04691144625591872</v>
      </c>
      <c r="I47" s="43">
        <f>(I45/I46)</f>
        <v>0.036884509246238595</v>
      </c>
    </row>
    <row r="48" ht="15" thickBot="1"/>
    <row r="49" spans="2:9" s="17" customFormat="1" ht="29.25" customHeight="1" thickBot="1">
      <c r="B49" s="64" t="s">
        <v>15</v>
      </c>
      <c r="C49" s="65">
        <f>I54</f>
        <v>0.04408129105435004</v>
      </c>
      <c r="D49" s="84"/>
      <c r="E49" s="66" t="str">
        <f>E7</f>
        <v>Q3 (2015)*</v>
      </c>
      <c r="F49" s="66" t="str">
        <f>F7</f>
        <v>Q4 (2015)*</v>
      </c>
      <c r="G49" s="66" t="str">
        <f>G7</f>
        <v>Q2 (2016)*</v>
      </c>
      <c r="H49" s="66" t="str">
        <f>H7</f>
        <v>Q3 (2016)!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'[1]Transport, storage &amp; communicat'!$AL$32</f>
        <v>11872</v>
      </c>
      <c r="F50" s="77">
        <f>'[1]Transport, storage &amp; communicat'!$AM$32</f>
        <v>13772</v>
      </c>
      <c r="G50" s="77">
        <v>10159</v>
      </c>
      <c r="H50" s="77">
        <v>10634</v>
      </c>
      <c r="I50" s="77">
        <f>SUM(E50:H50)</f>
        <v>46437</v>
      </c>
    </row>
    <row r="51" spans="2:9" s="17" customFormat="1" ht="14.25">
      <c r="B51" s="53"/>
      <c r="C51" s="21"/>
      <c r="D51" s="29" t="s">
        <v>8</v>
      </c>
      <c r="E51" s="75">
        <f>'[1]Transport, storage &amp; communicat'!$AL$33</f>
        <v>4080</v>
      </c>
      <c r="F51" s="75">
        <f>'[1]Transport, storage &amp; communicat'!$AM$33</f>
        <v>3801</v>
      </c>
      <c r="G51" s="75">
        <v>3160</v>
      </c>
      <c r="H51" s="75">
        <v>3372</v>
      </c>
      <c r="I51" s="75">
        <f>SUM(E51:H51)</f>
        <v>14413</v>
      </c>
    </row>
    <row r="52" spans="2:9" s="17" customFormat="1" ht="14.25">
      <c r="B52" s="53"/>
      <c r="C52" s="21"/>
      <c r="D52" s="29" t="s">
        <v>9</v>
      </c>
      <c r="E52" s="75">
        <f>E50-E51</f>
        <v>7792</v>
      </c>
      <c r="F52" s="75">
        <f>F50-F51</f>
        <v>9971</v>
      </c>
      <c r="G52" s="75">
        <v>6999</v>
      </c>
      <c r="H52" s="75">
        <v>7262</v>
      </c>
      <c r="I52" s="75">
        <f>SUM(E52:H52)</f>
        <v>32024</v>
      </c>
    </row>
    <row r="53" spans="2:11" s="17" customFormat="1" ht="15" thickBot="1">
      <c r="B53" s="53"/>
      <c r="C53" s="21"/>
      <c r="D53" s="30" t="s">
        <v>10</v>
      </c>
      <c r="E53" s="76">
        <f>'[1]Transport, storage &amp; communicat'!$AL$3</f>
        <v>172322</v>
      </c>
      <c r="F53" s="76">
        <f>'[1]Transport, storage &amp; communicat'!$AM$3</f>
        <v>178367</v>
      </c>
      <c r="G53" s="76">
        <v>183720</v>
      </c>
      <c r="H53" s="76">
        <v>192067</v>
      </c>
      <c r="I53" s="76">
        <f>SUM(E53:H53)</f>
        <v>726476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0.04521767388957881</v>
      </c>
      <c r="F54" s="42">
        <f>(F52/F53)</f>
        <v>0.055901596147269396</v>
      </c>
      <c r="G54" s="42">
        <f>(G52/G53)</f>
        <v>0.03809601567602874</v>
      </c>
      <c r="H54" s="42">
        <f>(H52/H53)</f>
        <v>0.037809722648867325</v>
      </c>
      <c r="I54" s="43">
        <f>(I52/I53)</f>
        <v>0.04408129105435004</v>
      </c>
    </row>
    <row r="55" ht="19.5" customHeight="1" thickBot="1"/>
    <row r="56" spans="2:9" ht="29.25" customHeight="1" thickBot="1">
      <c r="B56" s="67" t="s">
        <v>16</v>
      </c>
      <c r="C56" s="68">
        <f>I61</f>
        <v>0.12924916667171407</v>
      </c>
      <c r="D56" s="85"/>
      <c r="E56" s="69" t="str">
        <f>E7</f>
        <v>Q3 (2015)*</v>
      </c>
      <c r="F56" s="69" t="str">
        <f>F7</f>
        <v>Q4 (2015)*</v>
      </c>
      <c r="G56" s="69" t="str">
        <f>G7</f>
        <v>Q2 (2016)*</v>
      </c>
      <c r="H56" s="69" t="str">
        <f>H7</f>
        <v>Q3 (2016)!</v>
      </c>
      <c r="I56" s="69" t="s">
        <v>6</v>
      </c>
    </row>
    <row r="57" spans="2:9" ht="14.25">
      <c r="B57" s="37"/>
      <c r="C57" s="36"/>
      <c r="D57" s="31" t="s">
        <v>7</v>
      </c>
      <c r="E57" s="32">
        <f>'[1]Business services'!$AL$32</f>
        <v>36417</v>
      </c>
      <c r="F57" s="32">
        <f>'[1]Business services'!$AM$32</f>
        <v>34121</v>
      </c>
      <c r="G57" s="32">
        <v>37656</v>
      </c>
      <c r="H57" s="32">
        <v>38502</v>
      </c>
      <c r="I57" s="32">
        <f>SUM(E57:H57)</f>
        <v>146696</v>
      </c>
    </row>
    <row r="58" spans="2:9" ht="14.25">
      <c r="B58" s="35"/>
      <c r="C58" s="36"/>
      <c r="D58" s="29" t="s">
        <v>8</v>
      </c>
      <c r="E58" s="24">
        <f>'[1]Business services'!$AL$33</f>
        <v>4803</v>
      </c>
      <c r="F58" s="24">
        <f>'[1]Business services'!$AM$33</f>
        <v>4422</v>
      </c>
      <c r="G58" s="24">
        <v>4554</v>
      </c>
      <c r="H58" s="24">
        <v>4882</v>
      </c>
      <c r="I58" s="24">
        <f>SUM(E58:H58)</f>
        <v>18661</v>
      </c>
    </row>
    <row r="59" spans="2:9" ht="14.25">
      <c r="B59" s="35"/>
      <c r="C59" s="36"/>
      <c r="D59" s="29" t="s">
        <v>9</v>
      </c>
      <c r="E59" s="24">
        <f>E57-E58</f>
        <v>31614</v>
      </c>
      <c r="F59" s="24">
        <f>F57-F58</f>
        <v>29699</v>
      </c>
      <c r="G59" s="24">
        <v>33102</v>
      </c>
      <c r="H59" s="24">
        <v>33620</v>
      </c>
      <c r="I59" s="24">
        <f>SUM(E59:H59)</f>
        <v>128035</v>
      </c>
    </row>
    <row r="60" spans="2:11" ht="15" thickBot="1">
      <c r="B60" s="35"/>
      <c r="C60" s="36"/>
      <c r="D60" s="30" t="s">
        <v>10</v>
      </c>
      <c r="E60" s="25">
        <f>'[1]Business services'!$AL$3</f>
        <v>235709</v>
      </c>
      <c r="F60" s="25">
        <f>'[1]Business services'!$AM$3</f>
        <v>247865</v>
      </c>
      <c r="G60" s="25">
        <v>248392</v>
      </c>
      <c r="H60" s="25">
        <v>258640</v>
      </c>
      <c r="I60" s="25">
        <f>SUM(E60:H60)</f>
        <v>990606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0.13412300760683724</v>
      </c>
      <c r="F61" s="42">
        <f>(F59/F60)</f>
        <v>0.11981925645008372</v>
      </c>
      <c r="G61" s="42">
        <f>(G59/G60)</f>
        <v>0.1332651615188895</v>
      </c>
      <c r="H61" s="42">
        <f>(H59/H60)</f>
        <v>0.12998762759047325</v>
      </c>
      <c r="I61" s="43">
        <f>(I59/I60)</f>
        <v>0.12924916667171407</v>
      </c>
    </row>
    <row r="62" ht="15" thickBot="1"/>
    <row r="63" spans="2:9" ht="29.25" customHeight="1" thickBot="1">
      <c r="B63" s="70" t="s">
        <v>17</v>
      </c>
      <c r="C63" s="71">
        <f>I68</f>
        <v>0.15360799956822743</v>
      </c>
      <c r="D63" s="86"/>
      <c r="E63" s="72" t="str">
        <f>E7</f>
        <v>Q3 (2015)*</v>
      </c>
      <c r="F63" s="72" t="str">
        <f>F7</f>
        <v>Q4 (2015)*</v>
      </c>
      <c r="G63" s="72" t="str">
        <f>G7</f>
        <v>Q2 (2016)*</v>
      </c>
      <c r="H63" s="72" t="str">
        <f>H7</f>
        <v>Q3 (2016)!</v>
      </c>
      <c r="I63" s="72" t="s">
        <v>6</v>
      </c>
    </row>
    <row r="64" spans="2:9" ht="14.25">
      <c r="B64" s="37"/>
      <c r="C64" s="36"/>
      <c r="D64" s="31" t="s">
        <v>7</v>
      </c>
      <c r="E64" s="32">
        <f>'[1]Personal services'!$AL$32</f>
        <v>8490</v>
      </c>
      <c r="F64" s="32">
        <f>'[1]Personal services'!$AM$32</f>
        <v>6819</v>
      </c>
      <c r="G64" s="32">
        <v>11238</v>
      </c>
      <c r="H64" s="32">
        <v>10424</v>
      </c>
      <c r="I64" s="32">
        <f>SUM(E64:H64)</f>
        <v>36971</v>
      </c>
    </row>
    <row r="65" spans="2:9" ht="14.25">
      <c r="B65" s="35"/>
      <c r="C65" s="36"/>
      <c r="D65" s="29" t="s">
        <v>8</v>
      </c>
      <c r="E65" s="24">
        <f>'[1]Personal services'!$AL$33</f>
        <v>1037</v>
      </c>
      <c r="F65" s="24">
        <f>'[1]Personal services'!$AM$33</f>
        <v>1417</v>
      </c>
      <c r="G65" s="24">
        <v>1670</v>
      </c>
      <c r="H65" s="24">
        <v>1540</v>
      </c>
      <c r="I65" s="24">
        <f>SUM(E65:H65)</f>
        <v>5664</v>
      </c>
    </row>
    <row r="66" spans="2:9" ht="14.25">
      <c r="B66" s="35"/>
      <c r="C66" s="36"/>
      <c r="D66" s="29" t="s">
        <v>9</v>
      </c>
      <c r="E66" s="24">
        <f>E64-E65</f>
        <v>7453</v>
      </c>
      <c r="F66" s="24">
        <f>F64-F65</f>
        <v>5402</v>
      </c>
      <c r="G66" s="24">
        <v>9568</v>
      </c>
      <c r="H66" s="24">
        <v>8884</v>
      </c>
      <c r="I66" s="24">
        <f>SUM(E66:H66)</f>
        <v>31307</v>
      </c>
    </row>
    <row r="67" spans="2:11" ht="15" thickBot="1">
      <c r="B67" s="35"/>
      <c r="C67" s="36"/>
      <c r="D67" s="30" t="s">
        <v>10</v>
      </c>
      <c r="E67" s="25">
        <f>'[1]Personal services'!$AL$3</f>
        <v>55359</v>
      </c>
      <c r="F67" s="25">
        <f>'[1]Personal services'!$AM$3</f>
        <v>46260</v>
      </c>
      <c r="G67" s="25">
        <v>50925</v>
      </c>
      <c r="H67" s="25">
        <v>51267</v>
      </c>
      <c r="I67" s="25">
        <f>SUM(E67:H67)</f>
        <v>203811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0.13463032207951733</v>
      </c>
      <c r="F68" s="42">
        <f>(F66/F67)</f>
        <v>0.1167747514051016</v>
      </c>
      <c r="G68" s="42">
        <f>(G66/G67)</f>
        <v>0.18788414334806086</v>
      </c>
      <c r="H68" s="42">
        <f>(H66/H67)</f>
        <v>0.1732888602804923</v>
      </c>
      <c r="I68" s="43">
        <f>(I66/I67)</f>
        <v>0.15360799956822743</v>
      </c>
    </row>
    <row r="69" spans="2:7" ht="14.25">
      <c r="B69" s="14" t="s">
        <v>58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42719</v>
      </c>
    </row>
    <row r="3" spans="1:6" ht="15" thickTop="1">
      <c r="A3" s="2"/>
      <c r="B3" s="3" t="s">
        <v>2</v>
      </c>
      <c r="C3" s="4"/>
      <c r="E3" s="27" t="s">
        <v>19</v>
      </c>
      <c r="F3" s="15">
        <v>42824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0.0613760065246944</v>
      </c>
      <c r="D7" s="80"/>
      <c r="E7" s="34" t="s">
        <v>51</v>
      </c>
      <c r="F7" s="34" t="s">
        <v>55</v>
      </c>
      <c r="G7" s="34" t="s">
        <v>61</v>
      </c>
      <c r="H7" s="34" t="s">
        <v>60</v>
      </c>
      <c r="I7" s="34" t="s">
        <v>6</v>
      </c>
    </row>
    <row r="8" spans="2:9" ht="14.25">
      <c r="B8" s="35"/>
      <c r="C8" s="36"/>
      <c r="D8" s="31" t="s">
        <v>7</v>
      </c>
      <c r="E8" s="32">
        <v>113178</v>
      </c>
      <c r="F8" s="32">
        <v>148960</v>
      </c>
      <c r="G8" s="32">
        <v>220437</v>
      </c>
      <c r="H8" s="32">
        <v>164904</v>
      </c>
      <c r="I8" s="32">
        <f>SUM(E8:H8)</f>
        <v>647479</v>
      </c>
    </row>
    <row r="9" spans="2:9" ht="14.25">
      <c r="B9" s="47"/>
      <c r="C9" s="36"/>
      <c r="D9" s="29" t="s">
        <v>8</v>
      </c>
      <c r="E9" s="24">
        <v>25359</v>
      </c>
      <c r="F9" s="24">
        <v>27784</v>
      </c>
      <c r="G9" s="24">
        <v>28089</v>
      </c>
      <c r="H9" s="24">
        <v>31644</v>
      </c>
      <c r="I9" s="24">
        <f>SUM(E9:H9)</f>
        <v>112876</v>
      </c>
    </row>
    <row r="10" spans="2:9" ht="14.25">
      <c r="B10" s="35"/>
      <c r="C10" s="36"/>
      <c r="D10" s="29" t="s">
        <v>9</v>
      </c>
      <c r="E10" s="24">
        <v>87819</v>
      </c>
      <c r="F10" s="24">
        <v>121176</v>
      </c>
      <c r="G10" s="24">
        <v>192348</v>
      </c>
      <c r="H10" s="24">
        <v>133260</v>
      </c>
      <c r="I10" s="24">
        <f>SUM(E10:H10)</f>
        <v>534603</v>
      </c>
    </row>
    <row r="11" spans="2:11" ht="15" thickBot="1">
      <c r="B11" s="35"/>
      <c r="C11" s="36"/>
      <c r="D11" s="30" t="s">
        <v>10</v>
      </c>
      <c r="E11" s="25">
        <v>1992942</v>
      </c>
      <c r="F11" s="25">
        <v>2127594</v>
      </c>
      <c r="G11" s="25">
        <v>2279770</v>
      </c>
      <c r="H11" s="25">
        <v>2309987</v>
      </c>
      <c r="I11" s="25">
        <f>SUM(E11:H11)</f>
        <v>8710293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0.04406500540407097</v>
      </c>
      <c r="F12" s="42">
        <f>(F10/F11)</f>
        <v>0.056954475336929884</v>
      </c>
      <c r="G12" s="42">
        <f>(G10/G11)</f>
        <v>0.08437166907188005</v>
      </c>
      <c r="H12" s="42">
        <f>(H10/H11)</f>
        <v>0.05768863634297509</v>
      </c>
      <c r="I12" s="43">
        <f>(I10/I11)</f>
        <v>0.0613760065246944</v>
      </c>
    </row>
    <row r="13" ht="15" thickBot="1"/>
    <row r="14" spans="2:9" ht="29.25" customHeight="1" thickBot="1">
      <c r="B14" s="44" t="s">
        <v>5</v>
      </c>
      <c r="C14" s="49">
        <f>I19</f>
        <v>0.05283412514176202</v>
      </c>
      <c r="D14" s="79"/>
      <c r="E14" s="45" t="str">
        <f>E7</f>
        <v>Q1 (2016)*</v>
      </c>
      <c r="F14" s="45" t="str">
        <f>F7</f>
        <v>Q2 (2016)*</v>
      </c>
      <c r="G14" s="45" t="str">
        <f>G7</f>
        <v>Q3 (2016)*</v>
      </c>
      <c r="H14" s="45" t="str">
        <f>H7</f>
        <v>Q4 (2016)!</v>
      </c>
      <c r="I14" s="45" t="s">
        <v>6</v>
      </c>
    </row>
    <row r="15" spans="2:12" ht="14.25">
      <c r="B15" s="35"/>
      <c r="C15" s="36"/>
      <c r="D15" s="31" t="s">
        <v>7</v>
      </c>
      <c r="E15" s="32">
        <v>-1234</v>
      </c>
      <c r="F15" s="32">
        <v>10881</v>
      </c>
      <c r="G15" s="32">
        <v>14334</v>
      </c>
      <c r="H15" s="32">
        <v>23915</v>
      </c>
      <c r="I15" s="32">
        <f>SUM(E15:H15)</f>
        <v>47896</v>
      </c>
      <c r="K15" s="12"/>
      <c r="L15" s="12"/>
    </row>
    <row r="16" spans="2:11" ht="14.25">
      <c r="B16" s="46"/>
      <c r="C16" s="36"/>
      <c r="D16" s="29" t="s">
        <v>8</v>
      </c>
      <c r="E16" s="24">
        <v>3052</v>
      </c>
      <c r="F16" s="24">
        <v>4129</v>
      </c>
      <c r="G16" s="24">
        <v>4101</v>
      </c>
      <c r="H16" s="24">
        <v>5820</v>
      </c>
      <c r="I16" s="24">
        <f>SUM(E16:H16)</f>
        <v>17102</v>
      </c>
      <c r="K16" s="12"/>
    </row>
    <row r="17" spans="2:9" ht="14.25">
      <c r="B17" s="35"/>
      <c r="C17" s="36"/>
      <c r="D17" s="29" t="s">
        <v>9</v>
      </c>
      <c r="E17" s="24">
        <v>-4286</v>
      </c>
      <c r="F17" s="24">
        <v>6752</v>
      </c>
      <c r="G17" s="24">
        <v>10233</v>
      </c>
      <c r="H17" s="24">
        <v>18095</v>
      </c>
      <c r="I17" s="24">
        <f>SUM(E17:H17)</f>
        <v>30794</v>
      </c>
    </row>
    <row r="18" spans="2:11" ht="15" thickBot="1">
      <c r="B18" s="35"/>
      <c r="C18" s="36"/>
      <c r="D18" s="30" t="s">
        <v>10</v>
      </c>
      <c r="E18" s="25">
        <v>128435</v>
      </c>
      <c r="F18" s="25">
        <v>149569</v>
      </c>
      <c r="G18" s="25">
        <v>146604</v>
      </c>
      <c r="H18" s="25">
        <v>158235</v>
      </c>
      <c r="I18" s="25">
        <f>SUM(E18:H18)</f>
        <v>582843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-0.033370965858216216</v>
      </c>
      <c r="F19" s="42">
        <f>(F17/F18)</f>
        <v>0.045143044347424936</v>
      </c>
      <c r="G19" s="42">
        <f>(G17/G18)</f>
        <v>0.06980027830072849</v>
      </c>
      <c r="H19" s="42">
        <f>(H17/H18)</f>
        <v>0.11435523114355231</v>
      </c>
      <c r="I19" s="43">
        <f>(I17/I18)</f>
        <v>0.05283412514176202</v>
      </c>
    </row>
    <row r="20" spans="5:10" ht="15" thickBot="1">
      <c r="E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0.06943482119908286</v>
      </c>
      <c r="D21" s="78"/>
      <c r="E21" s="52" t="str">
        <f>E7</f>
        <v>Q1 (2016)*</v>
      </c>
      <c r="F21" s="52" t="str">
        <f>F7</f>
        <v>Q2 (2016)*</v>
      </c>
      <c r="G21" s="52" t="str">
        <f>G7</f>
        <v>Q3 (2016)*</v>
      </c>
      <c r="H21" s="52" t="str">
        <f>H7</f>
        <v>Q4 (2016)!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36838</v>
      </c>
      <c r="F22" s="32">
        <v>43194</v>
      </c>
      <c r="G22" s="32">
        <v>86830</v>
      </c>
      <c r="H22" s="32">
        <v>38725</v>
      </c>
      <c r="I22" s="32">
        <f>SUM(E22:H22)</f>
        <v>205587</v>
      </c>
      <c r="K22" s="18"/>
    </row>
    <row r="23" spans="2:9" s="17" customFormat="1" ht="14.25">
      <c r="B23" s="53"/>
      <c r="C23" s="21"/>
      <c r="D23" s="29" t="s">
        <v>8</v>
      </c>
      <c r="E23" s="24">
        <v>8619</v>
      </c>
      <c r="F23" s="24">
        <v>9410</v>
      </c>
      <c r="G23" s="24">
        <v>8380</v>
      </c>
      <c r="H23" s="24">
        <v>8716</v>
      </c>
      <c r="I23" s="24">
        <f>SUM(E23:H23)</f>
        <v>35125</v>
      </c>
    </row>
    <row r="24" spans="2:9" s="17" customFormat="1" ht="14.25">
      <c r="B24" s="53"/>
      <c r="C24" s="21"/>
      <c r="D24" s="29" t="s">
        <v>9</v>
      </c>
      <c r="E24" s="24">
        <v>28219</v>
      </c>
      <c r="F24" s="24">
        <v>33784</v>
      </c>
      <c r="G24" s="24">
        <v>78450</v>
      </c>
      <c r="H24" s="24">
        <v>30009</v>
      </c>
      <c r="I24" s="24">
        <f>SUM(E24:H24)</f>
        <v>170462</v>
      </c>
    </row>
    <row r="25" spans="2:11" s="17" customFormat="1" ht="15" thickBot="1">
      <c r="B25" s="53"/>
      <c r="C25" s="21"/>
      <c r="D25" s="30" t="s">
        <v>10</v>
      </c>
      <c r="E25" s="25">
        <v>563641</v>
      </c>
      <c r="F25" s="25">
        <v>607138</v>
      </c>
      <c r="G25" s="25">
        <v>638571</v>
      </c>
      <c r="H25" s="25">
        <v>645643</v>
      </c>
      <c r="I25" s="25">
        <f>SUM(E25:H25)</f>
        <v>2454993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0.050065555912362655</v>
      </c>
      <c r="F26" s="42">
        <f>(F24/F25)</f>
        <v>0.05564468045156126</v>
      </c>
      <c r="G26" s="42">
        <f>(G24/G25)</f>
        <v>0.12285243144458487</v>
      </c>
      <c r="H26" s="42">
        <f>(H24/H25)</f>
        <v>0.04647924627077193</v>
      </c>
      <c r="I26" s="43">
        <f>(I24/I25)</f>
        <v>0.06943482119908286</v>
      </c>
    </row>
    <row r="27" s="17" customFormat="1" ht="15" thickBot="1"/>
    <row r="28" spans="2:9" ht="29.25" customHeight="1" thickBot="1">
      <c r="B28" s="55" t="s">
        <v>12</v>
      </c>
      <c r="C28" s="56">
        <f>I33</f>
        <v>0.05389610389610389</v>
      </c>
      <c r="D28" s="81"/>
      <c r="E28" s="57" t="str">
        <f>E7</f>
        <v>Q1 (2016)*</v>
      </c>
      <c r="F28" s="57" t="str">
        <f>F7</f>
        <v>Q2 (2016)*</v>
      </c>
      <c r="G28" s="57" t="str">
        <f>G7</f>
        <v>Q3 (2016)*</v>
      </c>
      <c r="H28" s="57" t="str">
        <f>H7</f>
        <v>Q4 (2016)!</v>
      </c>
      <c r="I28" s="57" t="s">
        <v>6</v>
      </c>
    </row>
    <row r="29" spans="2:9" ht="14.25">
      <c r="B29" s="37"/>
      <c r="C29" s="36"/>
      <c r="D29" s="31" t="s">
        <v>7</v>
      </c>
      <c r="E29" s="32">
        <v>-2938</v>
      </c>
      <c r="F29" s="32">
        <v>7358</v>
      </c>
      <c r="G29" s="32">
        <v>10282</v>
      </c>
      <c r="H29" s="32">
        <v>-197</v>
      </c>
      <c r="I29" s="32">
        <f>SUM(E29:H29)</f>
        <v>14505</v>
      </c>
    </row>
    <row r="30" spans="2:9" ht="14.25">
      <c r="B30" s="35"/>
      <c r="C30" s="36"/>
      <c r="D30" s="29" t="s">
        <v>8</v>
      </c>
      <c r="E30" s="24">
        <v>436</v>
      </c>
      <c r="F30" s="24">
        <v>467</v>
      </c>
      <c r="G30" s="24">
        <v>482</v>
      </c>
      <c r="H30" s="24">
        <v>504</v>
      </c>
      <c r="I30" s="24">
        <f>SUM(E30:H30)</f>
        <v>1889</v>
      </c>
    </row>
    <row r="31" spans="2:9" ht="14.25">
      <c r="B31" s="35"/>
      <c r="C31" s="36"/>
      <c r="D31" s="29" t="s">
        <v>9</v>
      </c>
      <c r="E31" s="24">
        <v>-3374</v>
      </c>
      <c r="F31" s="24">
        <v>6891</v>
      </c>
      <c r="G31" s="24">
        <v>9800</v>
      </c>
      <c r="H31" s="24">
        <v>-701</v>
      </c>
      <c r="I31" s="24">
        <f>SUM(E31:H31)</f>
        <v>12616</v>
      </c>
    </row>
    <row r="32" spans="2:11" ht="15" thickBot="1">
      <c r="B32" s="35"/>
      <c r="C32" s="36"/>
      <c r="D32" s="30" t="s">
        <v>10</v>
      </c>
      <c r="E32" s="25">
        <v>50827</v>
      </c>
      <c r="F32" s="25">
        <v>57779</v>
      </c>
      <c r="G32" s="25">
        <v>69277</v>
      </c>
      <c r="H32" s="25">
        <v>56197</v>
      </c>
      <c r="I32" s="25">
        <f>SUM(E32:H32)</f>
        <v>234080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-0.0663820410411789</v>
      </c>
      <c r="F33" s="42">
        <f>(F31/F32)</f>
        <v>0.11926478478339882</v>
      </c>
      <c r="G33" s="42">
        <f>(G31/G32)</f>
        <v>0.1414610909825772</v>
      </c>
      <c r="H33" s="42">
        <f>(H31/H32)</f>
        <v>-0.012473975479118103</v>
      </c>
      <c r="I33" s="43">
        <f>(I31/I32)</f>
        <v>0.05389610389610389</v>
      </c>
    </row>
    <row r="34" ht="15" thickBot="1"/>
    <row r="35" spans="2:9" ht="29.25" customHeight="1" thickBot="1">
      <c r="B35" s="58" t="s">
        <v>13</v>
      </c>
      <c r="C35" s="59">
        <f>I40</f>
        <v>0.022643940614133988</v>
      </c>
      <c r="D35" s="82"/>
      <c r="E35" s="60" t="str">
        <f>E7</f>
        <v>Q1 (2016)*</v>
      </c>
      <c r="F35" s="60" t="str">
        <f>F7</f>
        <v>Q2 (2016)*</v>
      </c>
      <c r="G35" s="60" t="str">
        <f>G7</f>
        <v>Q3 (2016)*</v>
      </c>
      <c r="H35" s="60" t="str">
        <f>H7</f>
        <v>Q4 (2016)!</v>
      </c>
      <c r="I35" s="60" t="s">
        <v>6</v>
      </c>
    </row>
    <row r="36" spans="2:9" ht="14.25">
      <c r="B36" s="37"/>
      <c r="C36" s="36"/>
      <c r="D36" s="31" t="s">
        <v>7</v>
      </c>
      <c r="E36" s="32">
        <v>6034</v>
      </c>
      <c r="F36" s="32">
        <v>1069</v>
      </c>
      <c r="G36" s="32">
        <v>2421</v>
      </c>
      <c r="H36" s="32">
        <v>3713</v>
      </c>
      <c r="I36" s="32">
        <f>SUM(E36:H36)</f>
        <v>13237</v>
      </c>
    </row>
    <row r="37" spans="2:9" ht="14.25">
      <c r="B37" s="35"/>
      <c r="C37" s="36"/>
      <c r="D37" s="29" t="s">
        <v>8</v>
      </c>
      <c r="E37" s="24">
        <v>740</v>
      </c>
      <c r="F37" s="24">
        <v>792</v>
      </c>
      <c r="G37" s="24">
        <v>648</v>
      </c>
      <c r="H37" s="24">
        <v>1497</v>
      </c>
      <c r="I37" s="24">
        <f>SUM(E37:H37)</f>
        <v>3677</v>
      </c>
    </row>
    <row r="38" spans="2:9" ht="14.25">
      <c r="B38" s="35"/>
      <c r="C38" s="36"/>
      <c r="D38" s="29" t="s">
        <v>9</v>
      </c>
      <c r="E38" s="24">
        <v>5294</v>
      </c>
      <c r="F38" s="24">
        <v>277</v>
      </c>
      <c r="G38" s="24">
        <v>1773</v>
      </c>
      <c r="H38" s="24">
        <v>2216</v>
      </c>
      <c r="I38" s="24">
        <f>SUM(E38:H38)</f>
        <v>9560</v>
      </c>
    </row>
    <row r="39" spans="2:11" ht="15" thickBot="1">
      <c r="B39" s="35"/>
      <c r="C39" s="36"/>
      <c r="D39" s="30" t="s">
        <v>10</v>
      </c>
      <c r="E39" s="25">
        <v>93255</v>
      </c>
      <c r="F39" s="25">
        <v>110249</v>
      </c>
      <c r="G39" s="25">
        <v>109456</v>
      </c>
      <c r="H39" s="25">
        <v>109228</v>
      </c>
      <c r="I39" s="25">
        <f>SUM(E39:H39)</f>
        <v>422188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0.05676907404428717</v>
      </c>
      <c r="F40" s="42">
        <f>(F38/F39)</f>
        <v>0.0025124944443940533</v>
      </c>
      <c r="G40" s="42">
        <f>(G38/G39)</f>
        <v>0.016198289723724602</v>
      </c>
      <c r="H40" s="42">
        <f>(H38/H39)</f>
        <v>0.020287838283224082</v>
      </c>
      <c r="I40" s="43">
        <f>(I38/I39)</f>
        <v>0.022643940614133988</v>
      </c>
    </row>
    <row r="41" ht="15" thickBot="1"/>
    <row r="42" spans="2:9" ht="29.25" customHeight="1" thickBot="1">
      <c r="B42" s="61" t="s">
        <v>14</v>
      </c>
      <c r="C42" s="62">
        <f>I47</f>
        <v>0.041519589647237405</v>
      </c>
      <c r="D42" s="83"/>
      <c r="E42" s="63" t="str">
        <f>E7</f>
        <v>Q1 (2016)*</v>
      </c>
      <c r="F42" s="63" t="str">
        <f>F7</f>
        <v>Q2 (2016)*</v>
      </c>
      <c r="G42" s="63" t="str">
        <f>G7</f>
        <v>Q3 (2016)*</v>
      </c>
      <c r="H42" s="63" t="str">
        <f>H7</f>
        <v>Q4 (2016)!</v>
      </c>
      <c r="I42" s="63" t="s">
        <v>6</v>
      </c>
    </row>
    <row r="43" spans="2:9" ht="14.25">
      <c r="B43" s="37"/>
      <c r="C43" s="36"/>
      <c r="D43" s="31" t="s">
        <v>7</v>
      </c>
      <c r="E43" s="32">
        <v>23614</v>
      </c>
      <c r="F43" s="32">
        <v>27405</v>
      </c>
      <c r="G43" s="32">
        <v>47405</v>
      </c>
      <c r="H43" s="32">
        <v>44922</v>
      </c>
      <c r="I43" s="32">
        <f>SUM(E43:H43)</f>
        <v>143346</v>
      </c>
    </row>
    <row r="44" spans="2:9" ht="14.25">
      <c r="B44" s="35"/>
      <c r="C44" s="36"/>
      <c r="D44" s="29" t="s">
        <v>8</v>
      </c>
      <c r="E44" s="24">
        <v>3632</v>
      </c>
      <c r="F44" s="24">
        <v>3602</v>
      </c>
      <c r="G44" s="24">
        <v>5332</v>
      </c>
      <c r="H44" s="24">
        <v>5616</v>
      </c>
      <c r="I44" s="24">
        <f>SUM(E44:H44)</f>
        <v>18182</v>
      </c>
    </row>
    <row r="45" spans="2:9" ht="14.25">
      <c r="B45" s="35"/>
      <c r="C45" s="36"/>
      <c r="D45" s="29" t="s">
        <v>9</v>
      </c>
      <c r="E45" s="24">
        <v>19982</v>
      </c>
      <c r="F45" s="24">
        <v>23803</v>
      </c>
      <c r="G45" s="24">
        <v>42073</v>
      </c>
      <c r="H45" s="24">
        <v>39306</v>
      </c>
      <c r="I45" s="24">
        <f>SUM(E45:H45)</f>
        <v>125164</v>
      </c>
    </row>
    <row r="46" spans="2:11" ht="15" thickBot="1">
      <c r="B46" s="35"/>
      <c r="C46" s="36"/>
      <c r="D46" s="30" t="s">
        <v>10</v>
      </c>
      <c r="E46" s="25">
        <v>692493</v>
      </c>
      <c r="F46" s="25">
        <v>719822</v>
      </c>
      <c r="G46" s="25">
        <v>791483</v>
      </c>
      <c r="H46" s="25">
        <v>810779</v>
      </c>
      <c r="I46" s="25">
        <f>SUM(E46:H46)</f>
        <v>3014577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0.028855165322970774</v>
      </c>
      <c r="F47" s="42">
        <f>(F45/F46)</f>
        <v>0.03306789734128715</v>
      </c>
      <c r="G47" s="42">
        <f>(G45/G46)</f>
        <v>0.05315717456976334</v>
      </c>
      <c r="H47" s="42">
        <f>(H45/H46)</f>
        <v>0.04847930200461532</v>
      </c>
      <c r="I47" s="43">
        <f>(I45/I46)</f>
        <v>0.041519589647237405</v>
      </c>
    </row>
    <row r="48" ht="15" thickBot="1"/>
    <row r="49" spans="2:9" s="17" customFormat="1" ht="29.25" customHeight="1" thickBot="1">
      <c r="B49" s="64" t="s">
        <v>15</v>
      </c>
      <c r="C49" s="65">
        <f>I54</f>
        <v>0.04301948051948052</v>
      </c>
      <c r="D49" s="84"/>
      <c r="E49" s="66" t="str">
        <f>E7</f>
        <v>Q1 (2016)*</v>
      </c>
      <c r="F49" s="66" t="str">
        <f>F7</f>
        <v>Q2 (2016)*</v>
      </c>
      <c r="G49" s="66" t="str">
        <f>G7</f>
        <v>Q3 (2016)*</v>
      </c>
      <c r="H49" s="66" t="str">
        <f>H7</f>
        <v>Q4 (2016)!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v>8991</v>
      </c>
      <c r="F50" s="77">
        <v>10159</v>
      </c>
      <c r="G50" s="77">
        <v>11151</v>
      </c>
      <c r="H50" s="77">
        <v>16409</v>
      </c>
      <c r="I50" s="77">
        <f>SUM(E50:H50)</f>
        <v>46710</v>
      </c>
    </row>
    <row r="51" spans="2:9" s="17" customFormat="1" ht="14.25">
      <c r="B51" s="53"/>
      <c r="C51" s="21"/>
      <c r="D51" s="29" t="s">
        <v>8</v>
      </c>
      <c r="E51" s="75">
        <v>3147</v>
      </c>
      <c r="F51" s="75">
        <v>3160</v>
      </c>
      <c r="G51" s="75">
        <v>3575</v>
      </c>
      <c r="H51" s="75">
        <v>3862</v>
      </c>
      <c r="I51" s="75">
        <f>SUM(E51:H51)</f>
        <v>13744</v>
      </c>
    </row>
    <row r="52" spans="2:9" s="17" customFormat="1" ht="14.25">
      <c r="B52" s="53"/>
      <c r="C52" s="21"/>
      <c r="D52" s="29" t="s">
        <v>9</v>
      </c>
      <c r="E52" s="75">
        <v>5844</v>
      </c>
      <c r="F52" s="75">
        <v>6999</v>
      </c>
      <c r="G52" s="75">
        <v>7576</v>
      </c>
      <c r="H52" s="75">
        <v>12547</v>
      </c>
      <c r="I52" s="75">
        <f>SUM(E52:H52)</f>
        <v>32966</v>
      </c>
    </row>
    <row r="53" spans="2:11" s="17" customFormat="1" ht="15" thickBot="1">
      <c r="B53" s="53"/>
      <c r="C53" s="21"/>
      <c r="D53" s="30" t="s">
        <v>10</v>
      </c>
      <c r="E53" s="76">
        <v>177647</v>
      </c>
      <c r="F53" s="76">
        <v>183720</v>
      </c>
      <c r="G53" s="76">
        <v>201103</v>
      </c>
      <c r="H53" s="76">
        <v>203834</v>
      </c>
      <c r="I53" s="76">
        <f>SUM(E53:H53)</f>
        <v>766304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0.032896699634668757</v>
      </c>
      <c r="F54" s="42">
        <f>(F52/F53)</f>
        <v>0.03809601567602874</v>
      </c>
      <c r="G54" s="42">
        <f>(G52/G53)</f>
        <v>0.03767223760958315</v>
      </c>
      <c r="H54" s="42">
        <f>(H52/H53)</f>
        <v>0.06155499082586811</v>
      </c>
      <c r="I54" s="43">
        <f>(I52/I53)</f>
        <v>0.04301948051948052</v>
      </c>
    </row>
    <row r="55" ht="19.5" customHeight="1" thickBot="1"/>
    <row r="56" spans="2:9" ht="29.25" customHeight="1" thickBot="1">
      <c r="B56" s="67" t="s">
        <v>16</v>
      </c>
      <c r="C56" s="68">
        <f>I61</f>
        <v>0.12236884869104889</v>
      </c>
      <c r="D56" s="85"/>
      <c r="E56" s="69" t="str">
        <f>E7</f>
        <v>Q1 (2016)*</v>
      </c>
      <c r="F56" s="69" t="str">
        <f>F7</f>
        <v>Q2 (2016)*</v>
      </c>
      <c r="G56" s="69" t="str">
        <f>G7</f>
        <v>Q3 (2016)*</v>
      </c>
      <c r="H56" s="69" t="str">
        <f>H7</f>
        <v>Q4 (2016)!</v>
      </c>
      <c r="I56" s="69" t="s">
        <v>6</v>
      </c>
    </row>
    <row r="57" spans="2:9" ht="14.25">
      <c r="B57" s="37"/>
      <c r="C57" s="36"/>
      <c r="D57" s="31" t="s">
        <v>7</v>
      </c>
      <c r="E57" s="32">
        <v>31144</v>
      </c>
      <c r="F57" s="32">
        <v>37656</v>
      </c>
      <c r="G57" s="32">
        <v>39796</v>
      </c>
      <c r="H57" s="32">
        <v>35077</v>
      </c>
      <c r="I57" s="32">
        <f>SUM(E57:H57)</f>
        <v>143673</v>
      </c>
    </row>
    <row r="58" spans="2:9" ht="14.25">
      <c r="B58" s="35"/>
      <c r="C58" s="36"/>
      <c r="D58" s="29" t="s">
        <v>8</v>
      </c>
      <c r="E58" s="24">
        <v>4595</v>
      </c>
      <c r="F58" s="24">
        <v>4554</v>
      </c>
      <c r="G58" s="24">
        <v>4691</v>
      </c>
      <c r="H58" s="24">
        <v>4454</v>
      </c>
      <c r="I58" s="24">
        <f>SUM(E58:H58)</f>
        <v>18294</v>
      </c>
    </row>
    <row r="59" spans="2:9" ht="14.25">
      <c r="B59" s="35"/>
      <c r="C59" s="36"/>
      <c r="D59" s="29" t="s">
        <v>9</v>
      </c>
      <c r="E59" s="24">
        <v>26549</v>
      </c>
      <c r="F59" s="24">
        <v>33102</v>
      </c>
      <c r="G59" s="24">
        <v>35105</v>
      </c>
      <c r="H59" s="24">
        <v>30623</v>
      </c>
      <c r="I59" s="24">
        <f>SUM(E59:H59)</f>
        <v>125379</v>
      </c>
    </row>
    <row r="60" spans="2:11" ht="15" thickBot="1">
      <c r="B60" s="35"/>
      <c r="C60" s="36"/>
      <c r="D60" s="30" t="s">
        <v>10</v>
      </c>
      <c r="E60" s="25">
        <v>238987</v>
      </c>
      <c r="F60" s="25">
        <v>248392</v>
      </c>
      <c r="G60" s="25">
        <v>267145</v>
      </c>
      <c r="H60" s="25">
        <v>270075</v>
      </c>
      <c r="I60" s="25">
        <f>SUM(E60:H60)</f>
        <v>1024599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0.11108972454568658</v>
      </c>
      <c r="F61" s="42">
        <f>(F59/F60)</f>
        <v>0.1332651615188895</v>
      </c>
      <c r="G61" s="42">
        <f>(G59/G60)</f>
        <v>0.13140803683392913</v>
      </c>
      <c r="H61" s="42">
        <f>(H59/H60)</f>
        <v>0.11338702212348421</v>
      </c>
      <c r="I61" s="43">
        <f>(I59/I60)</f>
        <v>0.12236884869104889</v>
      </c>
    </row>
    <row r="62" ht="15" thickBot="1"/>
    <row r="63" spans="2:9" ht="29.25" customHeight="1" thickBot="1">
      <c r="B63" s="70" t="s">
        <v>17</v>
      </c>
      <c r="C63" s="71">
        <f>I68</f>
        <v>0.1312805812755981</v>
      </c>
      <c r="D63" s="86"/>
      <c r="E63" s="72" t="str">
        <f>E7</f>
        <v>Q1 (2016)*</v>
      </c>
      <c r="F63" s="72" t="str">
        <f>F7</f>
        <v>Q2 (2016)*</v>
      </c>
      <c r="G63" s="72" t="str">
        <f>G7</f>
        <v>Q3 (2016)*</v>
      </c>
      <c r="H63" s="72" t="str">
        <f>H7</f>
        <v>Q4 (2016)!</v>
      </c>
      <c r="I63" s="72" t="s">
        <v>6</v>
      </c>
    </row>
    <row r="64" spans="2:9" ht="14.25">
      <c r="B64" s="37"/>
      <c r="C64" s="36"/>
      <c r="D64" s="31" t="s">
        <v>7</v>
      </c>
      <c r="E64" s="32">
        <v>10729</v>
      </c>
      <c r="F64" s="32">
        <v>11238</v>
      </c>
      <c r="G64" s="32">
        <v>8218</v>
      </c>
      <c r="H64" s="32">
        <v>2340</v>
      </c>
      <c r="I64" s="32">
        <f>SUM(E64:H64)</f>
        <v>32525</v>
      </c>
    </row>
    <row r="65" spans="2:9" ht="14.25">
      <c r="B65" s="35"/>
      <c r="C65" s="36"/>
      <c r="D65" s="29" t="s">
        <v>8</v>
      </c>
      <c r="E65" s="24">
        <v>1138</v>
      </c>
      <c r="F65" s="24">
        <v>1670</v>
      </c>
      <c r="G65" s="24">
        <v>880</v>
      </c>
      <c r="H65" s="24">
        <v>1175</v>
      </c>
      <c r="I65" s="24">
        <f>SUM(E65:H65)</f>
        <v>4863</v>
      </c>
    </row>
    <row r="66" spans="2:9" ht="14.25">
      <c r="B66" s="35"/>
      <c r="C66" s="36"/>
      <c r="D66" s="29" t="s">
        <v>9</v>
      </c>
      <c r="E66" s="24">
        <v>9591</v>
      </c>
      <c r="F66" s="24">
        <v>9568</v>
      </c>
      <c r="G66" s="24">
        <v>7338</v>
      </c>
      <c r="H66" s="24">
        <v>1165</v>
      </c>
      <c r="I66" s="24">
        <f>SUM(E66:H66)</f>
        <v>27662</v>
      </c>
    </row>
    <row r="67" spans="2:11" ht="15" thickBot="1">
      <c r="B67" s="35"/>
      <c r="C67" s="36"/>
      <c r="D67" s="30" t="s">
        <v>10</v>
      </c>
      <c r="E67" s="25">
        <v>47657</v>
      </c>
      <c r="F67" s="25">
        <v>50925</v>
      </c>
      <c r="G67" s="25">
        <v>56131</v>
      </c>
      <c r="H67" s="25">
        <v>55996</v>
      </c>
      <c r="I67" s="25">
        <f>SUM(E67:H67)</f>
        <v>210709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0.20125060326919444</v>
      </c>
      <c r="F68" s="42">
        <f>(F66/F67)</f>
        <v>0.18788414334806086</v>
      </c>
      <c r="G68" s="42">
        <f>(G66/G67)</f>
        <v>0.1307298996989186</v>
      </c>
      <c r="H68" s="42">
        <f>(H66/H67)</f>
        <v>0.020805057504107435</v>
      </c>
      <c r="I68" s="43">
        <f>(I66/I67)</f>
        <v>0.1312805812755981</v>
      </c>
    </row>
    <row r="69" spans="2:7" ht="14.25">
      <c r="B69" s="14" t="s">
        <v>58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42916</v>
      </c>
    </row>
    <row r="3" spans="1:6" ht="15" thickTop="1">
      <c r="A3" s="2"/>
      <c r="B3" s="3" t="s">
        <v>2</v>
      </c>
      <c r="C3" s="4"/>
      <c r="E3" s="27" t="s">
        <v>19</v>
      </c>
      <c r="F3" s="15">
        <v>43008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0.06323887680203889</v>
      </c>
      <c r="D7" s="80"/>
      <c r="E7" s="34" t="s">
        <v>55</v>
      </c>
      <c r="F7" s="34" t="s">
        <v>61</v>
      </c>
      <c r="G7" s="34" t="s">
        <v>62</v>
      </c>
      <c r="H7" s="34" t="s">
        <v>63</v>
      </c>
      <c r="I7" s="34" t="s">
        <v>6</v>
      </c>
    </row>
    <row r="8" spans="2:9" ht="14.25">
      <c r="B8" s="35"/>
      <c r="C8" s="36"/>
      <c r="D8" s="31" t="s">
        <v>7</v>
      </c>
      <c r="E8" s="32">
        <v>148960</v>
      </c>
      <c r="F8" s="32">
        <v>220437</v>
      </c>
      <c r="G8" s="32">
        <f>'[2]All industries'!$AR$32</f>
        <v>171278</v>
      </c>
      <c r="H8" s="32">
        <f>'[2]All industries'!$AS$32</f>
        <v>145412</v>
      </c>
      <c r="I8" s="32">
        <f>SUM(E8:H8)</f>
        <v>686087</v>
      </c>
    </row>
    <row r="9" spans="2:9" ht="14.25">
      <c r="B9" s="47"/>
      <c r="C9" s="36"/>
      <c r="D9" s="29" t="s">
        <v>8</v>
      </c>
      <c r="E9" s="24">
        <v>27784</v>
      </c>
      <c r="F9" s="24">
        <v>28089</v>
      </c>
      <c r="G9" s="24">
        <f>'[2]All industries'!$AR$33</f>
        <v>31842</v>
      </c>
      <c r="H9" s="24">
        <f>'[2]All industries'!$AS$33</f>
        <v>33428</v>
      </c>
      <c r="I9" s="24">
        <f>SUM(E9:H9)</f>
        <v>121143</v>
      </c>
    </row>
    <row r="10" spans="2:9" ht="14.25">
      <c r="B10" s="35"/>
      <c r="C10" s="36"/>
      <c r="D10" s="29" t="s">
        <v>9</v>
      </c>
      <c r="E10" s="24">
        <v>121176</v>
      </c>
      <c r="F10" s="24">
        <v>192348</v>
      </c>
      <c r="G10" s="24">
        <v>139436</v>
      </c>
      <c r="H10" s="24">
        <v>111984</v>
      </c>
      <c r="I10" s="24">
        <f>SUM(E10:H10)</f>
        <v>564944</v>
      </c>
    </row>
    <row r="11" spans="2:11" ht="15" thickBot="1">
      <c r="B11" s="35"/>
      <c r="C11" s="36"/>
      <c r="D11" s="30" t="s">
        <v>10</v>
      </c>
      <c r="E11" s="25">
        <v>2127594</v>
      </c>
      <c r="F11" s="25">
        <v>2279770</v>
      </c>
      <c r="G11" s="25">
        <f>'[2]All industries'!$AR$3</f>
        <v>2317840</v>
      </c>
      <c r="H11" s="25">
        <f>'[2]All industries'!$AS$3</f>
        <v>2208288</v>
      </c>
      <c r="I11" s="25">
        <f>SUM(E11:H11)</f>
        <v>8933492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0.056954475336929884</v>
      </c>
      <c r="F12" s="42">
        <f>(F10/F11)</f>
        <v>0.08437166907188005</v>
      </c>
      <c r="G12" s="42">
        <f>(G10/G11)</f>
        <v>0.060157733061816175</v>
      </c>
      <c r="H12" s="42">
        <f>(H10/H11)</f>
        <v>0.0507107768551928</v>
      </c>
      <c r="I12" s="43">
        <f>(I10/I11)</f>
        <v>0.06323887680203889</v>
      </c>
    </row>
    <row r="13" ht="15" thickBot="1"/>
    <row r="14" spans="2:9" ht="29.25" customHeight="1" thickBot="1">
      <c r="B14" s="44" t="s">
        <v>5</v>
      </c>
      <c r="C14" s="49">
        <f>I19</f>
        <v>0.051313070719189495</v>
      </c>
      <c r="D14" s="79"/>
      <c r="E14" s="45" t="str">
        <f>E7</f>
        <v>Q2 (2016)*</v>
      </c>
      <c r="F14" s="45" t="str">
        <f>F7</f>
        <v>Q3 (2016)*</v>
      </c>
      <c r="G14" s="45" t="str">
        <f>G7</f>
        <v>Q4 (2016)*</v>
      </c>
      <c r="H14" s="45" t="str">
        <f>H7</f>
        <v>Q1 (2017)!</v>
      </c>
      <c r="I14" s="45" t="s">
        <v>6</v>
      </c>
    </row>
    <row r="15" spans="2:12" ht="14.25">
      <c r="B15" s="35"/>
      <c r="C15" s="36"/>
      <c r="D15" s="31" t="s">
        <v>7</v>
      </c>
      <c r="E15" s="32">
        <v>10881</v>
      </c>
      <c r="F15" s="32">
        <v>14334</v>
      </c>
      <c r="G15" s="32">
        <f>'[2]Mining &amp; quarrying'!$AR$32</f>
        <v>23716</v>
      </c>
      <c r="H15" s="32">
        <f>'[2]Mining &amp; quarrying'!$AS$32</f>
        <v>19912</v>
      </c>
      <c r="I15" s="32">
        <f>SUM(E15:H15)</f>
        <v>68843</v>
      </c>
      <c r="K15" s="12"/>
      <c r="L15" s="12"/>
    </row>
    <row r="16" spans="2:11" ht="14.25">
      <c r="B16" s="46"/>
      <c r="C16" s="36"/>
      <c r="D16" s="29" t="s">
        <v>8</v>
      </c>
      <c r="E16" s="24">
        <v>4129</v>
      </c>
      <c r="F16" s="24">
        <v>4101</v>
      </c>
      <c r="G16" s="24">
        <f>'[2]Mining &amp; quarrying'!$AR$33</f>
        <v>5826</v>
      </c>
      <c r="H16" s="24">
        <f>'[2]Mining &amp; quarrying'!$AS$33</f>
        <v>6557</v>
      </c>
      <c r="I16" s="24">
        <f>SUM(E16:H16)</f>
        <v>20613</v>
      </c>
      <c r="K16" s="12"/>
    </row>
    <row r="17" spans="2:9" ht="14.25">
      <c r="B17" s="35"/>
      <c r="C17" s="36"/>
      <c r="D17" s="29" t="s">
        <v>9</v>
      </c>
      <c r="E17" s="24">
        <v>-4286</v>
      </c>
      <c r="F17" s="24">
        <v>6752</v>
      </c>
      <c r="G17" s="24">
        <v>10233</v>
      </c>
      <c r="H17" s="24">
        <v>18095</v>
      </c>
      <c r="I17" s="24">
        <f>SUM(E17:H17)</f>
        <v>30794</v>
      </c>
    </row>
    <row r="18" spans="2:11" ht="15" thickBot="1">
      <c r="B18" s="35"/>
      <c r="C18" s="36"/>
      <c r="D18" s="30" t="s">
        <v>10</v>
      </c>
      <c r="E18" s="25">
        <v>149569</v>
      </c>
      <c r="F18" s="25">
        <v>146604</v>
      </c>
      <c r="G18" s="25">
        <f>'[2]Mining &amp; quarrying'!$AR$3</f>
        <v>158926</v>
      </c>
      <c r="H18" s="25">
        <f>'[2]Mining &amp; quarrying'!$AS$3</f>
        <v>145021</v>
      </c>
      <c r="I18" s="25">
        <f>SUM(E18:H18)</f>
        <v>600120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-0.028655670626934727</v>
      </c>
      <c r="F19" s="42">
        <f>(F17/F18)</f>
        <v>0.04605604212709066</v>
      </c>
      <c r="G19" s="42">
        <f>(G17/G18)</f>
        <v>0.06438845752111046</v>
      </c>
      <c r="H19" s="42">
        <f>(H17/H18)</f>
        <v>0.1247750325814882</v>
      </c>
      <c r="I19" s="43">
        <f>(I17/I18)</f>
        <v>0.051313070719189495</v>
      </c>
    </row>
    <row r="20" spans="5:10" ht="15" thickBot="1">
      <c r="E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0.06795741449111274</v>
      </c>
      <c r="D21" s="78"/>
      <c r="E21" s="52" t="str">
        <f>E7</f>
        <v>Q2 (2016)*</v>
      </c>
      <c r="F21" s="52" t="str">
        <f>F7</f>
        <v>Q3 (2016)*</v>
      </c>
      <c r="G21" s="52" t="str">
        <f>G7</f>
        <v>Q4 (2016)*</v>
      </c>
      <c r="H21" s="52" t="str">
        <f>H7</f>
        <v>Q1 (2017)!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43194</v>
      </c>
      <c r="F22" s="32">
        <v>86830</v>
      </c>
      <c r="G22" s="32">
        <f>'[2]Manufacturing'!$AR$32</f>
        <v>40529</v>
      </c>
      <c r="H22" s="32">
        <f>'[2]Manufacturing'!$AS$32</f>
        <v>29253</v>
      </c>
      <c r="I22" s="32">
        <f>SUM(E22:H22)</f>
        <v>199806</v>
      </c>
      <c r="K22" s="18"/>
    </row>
    <row r="23" spans="2:9" s="17" customFormat="1" ht="14.25">
      <c r="B23" s="53"/>
      <c r="C23" s="21"/>
      <c r="D23" s="29" t="s">
        <v>8</v>
      </c>
      <c r="E23" s="24">
        <v>9410</v>
      </c>
      <c r="F23" s="24">
        <v>8380</v>
      </c>
      <c r="G23" s="24">
        <f>'[2]Manufacturing'!$AR$33</f>
        <v>9230</v>
      </c>
      <c r="H23" s="24">
        <f>'[2]Manufacturing'!$AS$33</f>
        <v>9580</v>
      </c>
      <c r="I23" s="24">
        <f>SUM(E23:H23)</f>
        <v>36600</v>
      </c>
    </row>
    <row r="24" spans="2:9" s="17" customFormat="1" ht="14.25">
      <c r="B24" s="53"/>
      <c r="C24" s="21"/>
      <c r="D24" s="29" t="s">
        <v>9</v>
      </c>
      <c r="E24" s="24">
        <v>28219</v>
      </c>
      <c r="F24" s="24">
        <v>33784</v>
      </c>
      <c r="G24" s="24">
        <v>78450</v>
      </c>
      <c r="H24" s="24">
        <v>30009</v>
      </c>
      <c r="I24" s="24">
        <f>SUM(E24:H24)</f>
        <v>170462</v>
      </c>
    </row>
    <row r="25" spans="2:11" s="17" customFormat="1" ht="15" thickBot="1">
      <c r="B25" s="53"/>
      <c r="C25" s="21"/>
      <c r="D25" s="30" t="s">
        <v>10</v>
      </c>
      <c r="E25" s="25">
        <v>607138</v>
      </c>
      <c r="F25" s="25">
        <v>638571</v>
      </c>
      <c r="G25" s="25">
        <f>'[2]Manufacturing'!$AR$3</f>
        <v>650843</v>
      </c>
      <c r="H25" s="25">
        <f>'[2]Manufacturing'!$AS$3</f>
        <v>611813</v>
      </c>
      <c r="I25" s="25">
        <f>SUM(E25:H25)</f>
        <v>2508365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0.04647872477097464</v>
      </c>
      <c r="F26" s="42">
        <f>(F24/F25)</f>
        <v>0.05290562834829643</v>
      </c>
      <c r="G26" s="42">
        <f>(G24/G25)</f>
        <v>0.12053598179591699</v>
      </c>
      <c r="H26" s="42">
        <f>(H24/H25)</f>
        <v>0.049049301011910504</v>
      </c>
      <c r="I26" s="43">
        <f>(I24/I25)</f>
        <v>0.06795741449111274</v>
      </c>
    </row>
    <row r="27" s="17" customFormat="1" ht="15" thickBot="1"/>
    <row r="28" spans="2:9" ht="29.25" customHeight="1" thickBot="1">
      <c r="B28" s="55" t="s">
        <v>12</v>
      </c>
      <c r="C28" s="56">
        <f>I33</f>
        <v>0.05295078045320429</v>
      </c>
      <c r="D28" s="81"/>
      <c r="E28" s="57" t="str">
        <f>E7</f>
        <v>Q2 (2016)*</v>
      </c>
      <c r="F28" s="57" t="str">
        <f>F7</f>
        <v>Q3 (2016)*</v>
      </c>
      <c r="G28" s="57" t="str">
        <f>G7</f>
        <v>Q4 (2016)*</v>
      </c>
      <c r="H28" s="57" t="str">
        <f>H7</f>
        <v>Q1 (2017)!</v>
      </c>
      <c r="I28" s="57" t="s">
        <v>6</v>
      </c>
    </row>
    <row r="29" spans="2:9" ht="14.25">
      <c r="B29" s="37"/>
      <c r="C29" s="36"/>
      <c r="D29" s="31" t="s">
        <v>7</v>
      </c>
      <c r="E29" s="32">
        <v>7358</v>
      </c>
      <c r="F29" s="32">
        <v>10282</v>
      </c>
      <c r="G29" s="32">
        <f>'[2]Electricity, gas &amp; water supply'!$AR$32</f>
        <v>-247</v>
      </c>
      <c r="H29" s="32">
        <f>'[2]Electricity, gas &amp; water supply'!$AS$32</f>
        <v>-5722</v>
      </c>
      <c r="I29" s="32">
        <f>SUM(E29:H29)</f>
        <v>11671</v>
      </c>
    </row>
    <row r="30" spans="2:9" ht="14.25">
      <c r="B30" s="35"/>
      <c r="C30" s="36"/>
      <c r="D30" s="29" t="s">
        <v>8</v>
      </c>
      <c r="E30" s="24">
        <v>467</v>
      </c>
      <c r="F30" s="24">
        <v>482</v>
      </c>
      <c r="G30" s="24">
        <f>'[2]Electricity, gas &amp; water supply'!$AR$33</f>
        <v>504</v>
      </c>
      <c r="H30" s="24">
        <f>'[2]Electricity, gas &amp; water supply'!$AS$33</f>
        <v>489</v>
      </c>
      <c r="I30" s="24">
        <f>SUM(E30:H30)</f>
        <v>1942</v>
      </c>
    </row>
    <row r="31" spans="2:9" ht="14.25">
      <c r="B31" s="35"/>
      <c r="C31" s="36"/>
      <c r="D31" s="29" t="s">
        <v>9</v>
      </c>
      <c r="E31" s="24">
        <v>-3374</v>
      </c>
      <c r="F31" s="24">
        <v>6891</v>
      </c>
      <c r="G31" s="24">
        <v>9800</v>
      </c>
      <c r="H31" s="24">
        <v>-701</v>
      </c>
      <c r="I31" s="24">
        <f>SUM(E31:H31)</f>
        <v>12616</v>
      </c>
    </row>
    <row r="32" spans="2:11" ht="15" thickBot="1">
      <c r="B32" s="35"/>
      <c r="C32" s="36"/>
      <c r="D32" s="30" t="s">
        <v>10</v>
      </c>
      <c r="E32" s="25">
        <v>57779</v>
      </c>
      <c r="F32" s="25">
        <v>69277</v>
      </c>
      <c r="G32" s="25">
        <f>'[2]Electricity, gas &amp; water supply'!$AR$3</f>
        <v>56141</v>
      </c>
      <c r="H32" s="25">
        <f>'[2]Electricity, gas &amp; water supply'!$AS$3</f>
        <v>55062</v>
      </c>
      <c r="I32" s="25">
        <f>SUM(E32:H32)</f>
        <v>238259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-0.05839491856903027</v>
      </c>
      <c r="F33" s="42">
        <f>(F31/F32)</f>
        <v>0.09947024264907545</v>
      </c>
      <c r="G33" s="42">
        <f>(G31/G32)</f>
        <v>0.174560481644431</v>
      </c>
      <c r="H33" s="42">
        <f>(H31/H32)</f>
        <v>-0.01273110312011914</v>
      </c>
      <c r="I33" s="43">
        <f>(I31/I32)</f>
        <v>0.05295078045320429</v>
      </c>
    </row>
    <row r="34" ht="15" thickBot="1"/>
    <row r="35" spans="2:9" ht="29.25" customHeight="1" thickBot="1">
      <c r="B35" s="58" t="s">
        <v>13</v>
      </c>
      <c r="C35" s="59">
        <f>I40</f>
        <v>0.022857033558715798</v>
      </c>
      <c r="D35" s="82"/>
      <c r="E35" s="60" t="str">
        <f>E7</f>
        <v>Q2 (2016)*</v>
      </c>
      <c r="F35" s="60" t="str">
        <f>F7</f>
        <v>Q3 (2016)*</v>
      </c>
      <c r="G35" s="60" t="str">
        <f>G7</f>
        <v>Q4 (2016)*</v>
      </c>
      <c r="H35" s="60" t="str">
        <f>H7</f>
        <v>Q1 (2017)!</v>
      </c>
      <c r="I35" s="60" t="s">
        <v>6</v>
      </c>
    </row>
    <row r="36" spans="2:9" ht="14.25">
      <c r="B36" s="37"/>
      <c r="C36" s="36"/>
      <c r="D36" s="31" t="s">
        <v>7</v>
      </c>
      <c r="E36" s="32">
        <v>1069</v>
      </c>
      <c r="F36" s="32">
        <v>2421</v>
      </c>
      <c r="G36" s="32">
        <f>'[2]Construction'!$AR$32</f>
        <v>2275</v>
      </c>
      <c r="H36" s="32">
        <f>'[2]Construction'!$AS$32</f>
        <v>-2136</v>
      </c>
      <c r="I36" s="32">
        <f>SUM(E36:H36)</f>
        <v>3629</v>
      </c>
    </row>
    <row r="37" spans="2:9" ht="14.25">
      <c r="B37" s="35"/>
      <c r="C37" s="36"/>
      <c r="D37" s="29" t="s">
        <v>8</v>
      </c>
      <c r="E37" s="24">
        <v>792</v>
      </c>
      <c r="F37" s="24">
        <v>648</v>
      </c>
      <c r="G37" s="24">
        <f>'[2]Construction'!$AR$33</f>
        <v>1209</v>
      </c>
      <c r="H37" s="24">
        <f>'[2]Construction'!$AS$33</f>
        <v>1260</v>
      </c>
      <c r="I37" s="24">
        <f>SUM(E37:H37)</f>
        <v>3909</v>
      </c>
    </row>
    <row r="38" spans="2:9" ht="14.25">
      <c r="B38" s="35"/>
      <c r="C38" s="36"/>
      <c r="D38" s="29" t="s">
        <v>9</v>
      </c>
      <c r="E38" s="24">
        <v>5294</v>
      </c>
      <c r="F38" s="24">
        <v>277</v>
      </c>
      <c r="G38" s="24">
        <v>1773</v>
      </c>
      <c r="H38" s="24">
        <v>2216</v>
      </c>
      <c r="I38" s="24">
        <f>SUM(E38:H38)</f>
        <v>9560</v>
      </c>
    </row>
    <row r="39" spans="2:11" ht="15" thickBot="1">
      <c r="B39" s="35"/>
      <c r="C39" s="36"/>
      <c r="D39" s="30" t="s">
        <v>10</v>
      </c>
      <c r="E39" s="25">
        <v>110249</v>
      </c>
      <c r="F39" s="25">
        <v>109456</v>
      </c>
      <c r="G39" s="25">
        <f>'[2]Construction'!$AR$3</f>
        <v>102560</v>
      </c>
      <c r="H39" s="25">
        <f>'[2]Construction'!$AS$3</f>
        <v>95987</v>
      </c>
      <c r="I39" s="25">
        <f>SUM(E39:H39)</f>
        <v>418252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0.04801857613220981</v>
      </c>
      <c r="F40" s="42">
        <f>(F38/F39)</f>
        <v>0.0025306972664815085</v>
      </c>
      <c r="G40" s="42">
        <f>(G38/G39)</f>
        <v>0.017287441497659907</v>
      </c>
      <c r="H40" s="42">
        <f>(H38/H39)</f>
        <v>0.02308645962474085</v>
      </c>
      <c r="I40" s="43">
        <f>(I38/I39)</f>
        <v>0.022857033558715798</v>
      </c>
    </row>
    <row r="41" ht="15" thickBot="1"/>
    <row r="42" spans="2:9" ht="29.25" customHeight="1" thickBot="1">
      <c r="B42" s="61" t="s">
        <v>14</v>
      </c>
      <c r="C42" s="62">
        <f>I47</f>
        <v>0.04023774099759147</v>
      </c>
      <c r="D42" s="83"/>
      <c r="E42" s="63" t="str">
        <f>E7</f>
        <v>Q2 (2016)*</v>
      </c>
      <c r="F42" s="63" t="str">
        <f>F7</f>
        <v>Q3 (2016)*</v>
      </c>
      <c r="G42" s="63" t="str">
        <f>G7</f>
        <v>Q4 (2016)*</v>
      </c>
      <c r="H42" s="63" t="str">
        <f>H7</f>
        <v>Q1 (2017)!</v>
      </c>
      <c r="I42" s="63" t="s">
        <v>6</v>
      </c>
    </row>
    <row r="43" spans="2:9" ht="14.25">
      <c r="B43" s="37"/>
      <c r="C43" s="36"/>
      <c r="D43" s="31" t="s">
        <v>7</v>
      </c>
      <c r="E43" s="32">
        <v>27405</v>
      </c>
      <c r="F43" s="32">
        <v>47405</v>
      </c>
      <c r="G43" s="32">
        <f>'[2]Trade'!$AR$32</f>
        <v>45460</v>
      </c>
      <c r="H43" s="32">
        <f>'[2]Trade'!$AS$32</f>
        <v>45097</v>
      </c>
      <c r="I43" s="32">
        <f>SUM(E43:H43)</f>
        <v>165367</v>
      </c>
    </row>
    <row r="44" spans="2:9" ht="14.25">
      <c r="B44" s="35"/>
      <c r="C44" s="36"/>
      <c r="D44" s="29" t="s">
        <v>8</v>
      </c>
      <c r="E44" s="24">
        <v>3602</v>
      </c>
      <c r="F44" s="24">
        <v>5332</v>
      </c>
      <c r="G44" s="24">
        <f>'[2]Trade'!$AR$33</f>
        <v>5644</v>
      </c>
      <c r="H44" s="24">
        <f>'[2]Trade'!$AS$33</f>
        <v>6067</v>
      </c>
      <c r="I44" s="24">
        <f>SUM(E44:H44)</f>
        <v>20645</v>
      </c>
    </row>
    <row r="45" spans="2:9" ht="14.25">
      <c r="B45" s="35"/>
      <c r="C45" s="36"/>
      <c r="D45" s="29" t="s">
        <v>9</v>
      </c>
      <c r="E45" s="24">
        <v>19982</v>
      </c>
      <c r="F45" s="24">
        <v>23803</v>
      </c>
      <c r="G45" s="24">
        <v>42073</v>
      </c>
      <c r="H45" s="24">
        <v>39306</v>
      </c>
      <c r="I45" s="24">
        <f>SUM(E45:H45)</f>
        <v>125164</v>
      </c>
    </row>
    <row r="46" spans="2:11" ht="15" thickBot="1">
      <c r="B46" s="35"/>
      <c r="C46" s="36"/>
      <c r="D46" s="30" t="s">
        <v>10</v>
      </c>
      <c r="E46" s="25">
        <v>719822</v>
      </c>
      <c r="F46" s="25">
        <v>791483</v>
      </c>
      <c r="G46" s="25">
        <f>'[2]Trade'!$AR$3</f>
        <v>821358</v>
      </c>
      <c r="H46" s="25">
        <f>'[2]Trade'!$AS$3</f>
        <v>777949</v>
      </c>
      <c r="I46" s="25">
        <f>SUM(E46:H46)</f>
        <v>3110612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0.027759640577809514</v>
      </c>
      <c r="F47" s="42">
        <f>(F45/F46)</f>
        <v>0.030073924518909438</v>
      </c>
      <c r="G47" s="42">
        <f>(G45/G46)</f>
        <v>0.05122370513223223</v>
      </c>
      <c r="H47" s="42">
        <f>(H45/H46)</f>
        <v>0.05052516296055397</v>
      </c>
      <c r="I47" s="43">
        <f>(I45/I46)</f>
        <v>0.04023774099759147</v>
      </c>
    </row>
    <row r="48" ht="15" thickBot="1"/>
    <row r="49" spans="2:9" s="17" customFormat="1" ht="29.25" customHeight="1" thickBot="1">
      <c r="B49" s="64" t="s">
        <v>15</v>
      </c>
      <c r="C49" s="65">
        <f>I54</f>
        <v>0.04163588117241266</v>
      </c>
      <c r="D49" s="84"/>
      <c r="E49" s="66" t="str">
        <f>E7</f>
        <v>Q2 (2016)*</v>
      </c>
      <c r="F49" s="66" t="str">
        <f>F7</f>
        <v>Q3 (2016)*</v>
      </c>
      <c r="G49" s="66" t="str">
        <f>G7</f>
        <v>Q4 (2016)*</v>
      </c>
      <c r="H49" s="66" t="str">
        <f>H7</f>
        <v>Q1 (2017)!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v>10159</v>
      </c>
      <c r="F50" s="77">
        <v>11151</v>
      </c>
      <c r="G50" s="77">
        <f>'[2]Transport, storage &amp; communicat'!$AR$32</f>
        <v>16368</v>
      </c>
      <c r="H50" s="77">
        <f>'[2]Transport, storage &amp; communicat'!$AS$32</f>
        <v>14973</v>
      </c>
      <c r="I50" s="77">
        <f>SUM(E50:H50)</f>
        <v>52651</v>
      </c>
    </row>
    <row r="51" spans="2:9" s="17" customFormat="1" ht="14.25">
      <c r="B51" s="53"/>
      <c r="C51" s="21"/>
      <c r="D51" s="29" t="s">
        <v>8</v>
      </c>
      <c r="E51" s="75">
        <v>3160</v>
      </c>
      <c r="F51" s="75">
        <v>3575</v>
      </c>
      <c r="G51" s="75">
        <f>'[2]Transport, storage &amp; communicat'!$AR$33</f>
        <v>3818</v>
      </c>
      <c r="H51" s="75">
        <f>'[2]Transport, storage &amp; communicat'!$AS$33</f>
        <v>3974</v>
      </c>
      <c r="I51" s="75">
        <f>SUM(E51:H51)</f>
        <v>14527</v>
      </c>
    </row>
    <row r="52" spans="2:9" s="17" customFormat="1" ht="14.25">
      <c r="B52" s="53"/>
      <c r="C52" s="21"/>
      <c r="D52" s="29" t="s">
        <v>9</v>
      </c>
      <c r="E52" s="75">
        <v>5844</v>
      </c>
      <c r="F52" s="75">
        <v>6999</v>
      </c>
      <c r="G52" s="75">
        <v>7576</v>
      </c>
      <c r="H52" s="75">
        <v>12547</v>
      </c>
      <c r="I52" s="75">
        <f>SUM(E52:H52)</f>
        <v>32966</v>
      </c>
    </row>
    <row r="53" spans="2:11" s="17" customFormat="1" ht="15" thickBot="1">
      <c r="B53" s="53"/>
      <c r="C53" s="21"/>
      <c r="D53" s="30" t="s">
        <v>10</v>
      </c>
      <c r="E53" s="76">
        <v>183720</v>
      </c>
      <c r="F53" s="76">
        <v>201103</v>
      </c>
      <c r="G53" s="76">
        <f>'[2]Transport, storage &amp; communicat'!$AR$3</f>
        <v>206510</v>
      </c>
      <c r="H53" s="76">
        <f>'[2]Transport, storage &amp; communicat'!$AS$3</f>
        <v>200436</v>
      </c>
      <c r="I53" s="76">
        <f>SUM(E53:H53)</f>
        <v>791769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0.0318092749836708</v>
      </c>
      <c r="F54" s="42">
        <f>(F52/F53)</f>
        <v>0.03480306111793459</v>
      </c>
      <c r="G54" s="42">
        <f>(G52/G53)</f>
        <v>0.0366858747760399</v>
      </c>
      <c r="H54" s="42">
        <f>(H52/H53)</f>
        <v>0.06259853519327865</v>
      </c>
      <c r="I54" s="43">
        <f>(I52/I53)</f>
        <v>0.04163588117241266</v>
      </c>
    </row>
    <row r="55" ht="19.5" customHeight="1" thickBot="1"/>
    <row r="56" spans="2:9" ht="29.25" customHeight="1" thickBot="1">
      <c r="B56" s="67" t="s">
        <v>16</v>
      </c>
      <c r="C56" s="68">
        <f>I61</f>
        <v>0.11968167360949367</v>
      </c>
      <c r="D56" s="85"/>
      <c r="E56" s="69" t="str">
        <f>E7</f>
        <v>Q2 (2016)*</v>
      </c>
      <c r="F56" s="69" t="str">
        <f>F7</f>
        <v>Q3 (2016)*</v>
      </c>
      <c r="G56" s="69" t="str">
        <f>G7</f>
        <v>Q4 (2016)*</v>
      </c>
      <c r="H56" s="69" t="str">
        <f>H7</f>
        <v>Q1 (2017)!</v>
      </c>
      <c r="I56" s="69" t="s">
        <v>6</v>
      </c>
    </row>
    <row r="57" spans="2:9" ht="14.25">
      <c r="B57" s="37"/>
      <c r="C57" s="36"/>
      <c r="D57" s="31" t="s">
        <v>7</v>
      </c>
      <c r="E57" s="32">
        <v>37656</v>
      </c>
      <c r="F57" s="32">
        <v>39796</v>
      </c>
      <c r="G57" s="32">
        <f>'[2]Business services'!$AR$32</f>
        <v>36793</v>
      </c>
      <c r="H57" s="32">
        <f>'[2]Business services'!$AS$32</f>
        <v>36628</v>
      </c>
      <c r="I57" s="32">
        <f>SUM(E57:H57)</f>
        <v>150873</v>
      </c>
    </row>
    <row r="58" spans="2:9" ht="14.25">
      <c r="B58" s="35"/>
      <c r="C58" s="36"/>
      <c r="D58" s="29" t="s">
        <v>8</v>
      </c>
      <c r="E58" s="24">
        <v>4554</v>
      </c>
      <c r="F58" s="24">
        <v>4691</v>
      </c>
      <c r="G58" s="24">
        <f>'[2]Business services'!$AR$33</f>
        <v>4524</v>
      </c>
      <c r="H58" s="24">
        <f>'[2]Business services'!$AS$33</f>
        <v>4596</v>
      </c>
      <c r="I58" s="24">
        <f>SUM(E58:H58)</f>
        <v>18365</v>
      </c>
    </row>
    <row r="59" spans="2:9" ht="14.25">
      <c r="B59" s="35"/>
      <c r="C59" s="36"/>
      <c r="D59" s="29" t="s">
        <v>9</v>
      </c>
      <c r="E59" s="24">
        <v>26549</v>
      </c>
      <c r="F59" s="24">
        <v>33102</v>
      </c>
      <c r="G59" s="24">
        <v>35105</v>
      </c>
      <c r="H59" s="24">
        <v>30623</v>
      </c>
      <c r="I59" s="24">
        <f>SUM(E59:H59)</f>
        <v>125379</v>
      </c>
    </row>
    <row r="60" spans="2:11" ht="15" thickBot="1">
      <c r="B60" s="35"/>
      <c r="C60" s="36"/>
      <c r="D60" s="30" t="s">
        <v>10</v>
      </c>
      <c r="E60" s="25">
        <v>248392</v>
      </c>
      <c r="F60" s="25">
        <v>267145</v>
      </c>
      <c r="G60" s="25">
        <f>'[2]Business services'!$AR$3</f>
        <v>266005</v>
      </c>
      <c r="H60" s="25">
        <f>'[2]Business services'!$AS$3</f>
        <v>266062</v>
      </c>
      <c r="I60" s="25">
        <f>SUM(E60:H60)</f>
        <v>1047604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0.10688347450803569</v>
      </c>
      <c r="F61" s="42">
        <f>(F59/F60)</f>
        <v>0.12391023601414962</v>
      </c>
      <c r="G61" s="42">
        <f>(G59/G60)</f>
        <v>0.13197120354880548</v>
      </c>
      <c r="H61" s="42">
        <f>(H59/H60)</f>
        <v>0.11509723297577257</v>
      </c>
      <c r="I61" s="43">
        <f>(I59/I60)</f>
        <v>0.11968167360949367</v>
      </c>
    </row>
    <row r="62" ht="15" thickBot="1"/>
    <row r="63" spans="2:9" ht="29.25" customHeight="1" thickBot="1">
      <c r="B63" s="70" t="s">
        <v>17</v>
      </c>
      <c r="C63" s="71">
        <f>I68</f>
        <v>0.12659316922260205</v>
      </c>
      <c r="D63" s="86"/>
      <c r="E63" s="72" t="str">
        <f>E7</f>
        <v>Q2 (2016)*</v>
      </c>
      <c r="F63" s="72" t="str">
        <f>F7</f>
        <v>Q3 (2016)*</v>
      </c>
      <c r="G63" s="72" t="str">
        <f>G7</f>
        <v>Q4 (2016)*</v>
      </c>
      <c r="H63" s="72" t="str">
        <f>H7</f>
        <v>Q1 (2017)!</v>
      </c>
      <c r="I63" s="72" t="s">
        <v>6</v>
      </c>
    </row>
    <row r="64" spans="2:9" ht="14.25">
      <c r="B64" s="37"/>
      <c r="C64" s="36"/>
      <c r="D64" s="31" t="s">
        <v>7</v>
      </c>
      <c r="E64" s="32">
        <v>11238</v>
      </c>
      <c r="F64" s="32">
        <v>8218</v>
      </c>
      <c r="G64" s="32">
        <f>'[2]Personal services'!$AR$32</f>
        <v>6384</v>
      </c>
      <c r="H64" s="32">
        <f>'[2]Personal services'!$AS$32</f>
        <v>7407</v>
      </c>
      <c r="I64" s="32">
        <f>SUM(E64:H64)</f>
        <v>33247</v>
      </c>
    </row>
    <row r="65" spans="2:9" ht="14.25">
      <c r="B65" s="35"/>
      <c r="C65" s="36"/>
      <c r="D65" s="29" t="s">
        <v>8</v>
      </c>
      <c r="E65" s="24">
        <v>1670</v>
      </c>
      <c r="F65" s="24">
        <v>880</v>
      </c>
      <c r="G65" s="24">
        <f>'[2]Personal services'!$AR$33</f>
        <v>1087</v>
      </c>
      <c r="H65" s="24">
        <f>'[2]Personal services'!$AS$33</f>
        <v>905</v>
      </c>
      <c r="I65" s="24">
        <f>SUM(E65:H65)</f>
        <v>4542</v>
      </c>
    </row>
    <row r="66" spans="2:9" ht="14.25">
      <c r="B66" s="35"/>
      <c r="C66" s="36"/>
      <c r="D66" s="29" t="s">
        <v>9</v>
      </c>
      <c r="E66" s="24">
        <v>9591</v>
      </c>
      <c r="F66" s="24">
        <v>9568</v>
      </c>
      <c r="G66" s="24">
        <v>7338</v>
      </c>
      <c r="H66" s="24">
        <v>1165</v>
      </c>
      <c r="I66" s="24">
        <f>SUM(E66:H66)</f>
        <v>27662</v>
      </c>
    </row>
    <row r="67" spans="2:11" ht="15" thickBot="1">
      <c r="B67" s="35"/>
      <c r="C67" s="36"/>
      <c r="D67" s="30" t="s">
        <v>10</v>
      </c>
      <c r="E67" s="25">
        <v>50925</v>
      </c>
      <c r="F67" s="25">
        <v>56131</v>
      </c>
      <c r="G67" s="25">
        <f>'[2]Personal services'!$AR$3</f>
        <v>55497</v>
      </c>
      <c r="H67" s="25">
        <f>'[2]Personal services'!$AS$3</f>
        <v>55958</v>
      </c>
      <c r="I67" s="25">
        <f>SUM(E67:H67)</f>
        <v>218511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0.1883357879234168</v>
      </c>
      <c r="F68" s="42">
        <f>(F66/F67)</f>
        <v>0.17045839197591348</v>
      </c>
      <c r="G68" s="42">
        <f>(G66/G67)</f>
        <v>0.13222336342505</v>
      </c>
      <c r="H68" s="42">
        <f>(H66/H67)</f>
        <v>0.02081918581793488</v>
      </c>
      <c r="I68" s="43">
        <f>(I66/I67)</f>
        <v>0.12659316922260205</v>
      </c>
    </row>
    <row r="69" spans="2:7" ht="14.25">
      <c r="B69" s="14" t="s">
        <v>64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43007</v>
      </c>
    </row>
    <row r="3" spans="1:6" ht="15" thickTop="1">
      <c r="A3" s="2"/>
      <c r="B3" s="3" t="s">
        <v>2</v>
      </c>
      <c r="C3" s="4"/>
      <c r="E3" s="27" t="s">
        <v>19</v>
      </c>
      <c r="F3" s="15">
        <v>43083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0.07368077083015714</v>
      </c>
      <c r="D7" s="80"/>
      <c r="E7" s="34" t="s">
        <v>61</v>
      </c>
      <c r="F7" s="34" t="s">
        <v>62</v>
      </c>
      <c r="G7" s="34" t="s">
        <v>65</v>
      </c>
      <c r="H7" s="34" t="s">
        <v>66</v>
      </c>
      <c r="I7" s="34" t="s">
        <v>6</v>
      </c>
    </row>
    <row r="8" spans="2:9" ht="14.25">
      <c r="B8" s="35"/>
      <c r="C8" s="36"/>
      <c r="D8" s="31" t="s">
        <v>7</v>
      </c>
      <c r="E8" s="32">
        <v>220437</v>
      </c>
      <c r="F8" s="32">
        <f>'[2]All industries'!$AR$32</f>
        <v>171278</v>
      </c>
      <c r="G8" s="32">
        <f>'[3]All industries'!$AS$32</f>
        <v>118337</v>
      </c>
      <c r="H8" s="32">
        <f>'[3]All industries'!$AT$32</f>
        <v>282703</v>
      </c>
      <c r="I8" s="32">
        <f>SUM(E8:H8)</f>
        <v>792755</v>
      </c>
    </row>
    <row r="9" spans="2:9" ht="14.25">
      <c r="B9" s="47"/>
      <c r="C9" s="36"/>
      <c r="D9" s="29" t="s">
        <v>8</v>
      </c>
      <c r="E9" s="24">
        <v>28089</v>
      </c>
      <c r="F9" s="24">
        <f>'[2]All industries'!$AR$33</f>
        <v>31842</v>
      </c>
      <c r="G9" s="24">
        <f>'[3]All industries'!$AS$33</f>
        <v>32016</v>
      </c>
      <c r="H9" s="24">
        <f>'[3]All industries'!$AT$33</f>
        <v>26619</v>
      </c>
      <c r="I9" s="24">
        <f>SUM(E9:H9)</f>
        <v>118566</v>
      </c>
    </row>
    <row r="10" spans="2:9" ht="14.25">
      <c r="B10" s="35"/>
      <c r="C10" s="36"/>
      <c r="D10" s="29" t="s">
        <v>9</v>
      </c>
      <c r="E10" s="24">
        <f>E8-E9</f>
        <v>192348</v>
      </c>
      <c r="F10" s="24">
        <f>F8-F9</f>
        <v>139436</v>
      </c>
      <c r="G10" s="24">
        <f>G8-G9</f>
        <v>86321</v>
      </c>
      <c r="H10" s="24">
        <f>H8-H9</f>
        <v>256084</v>
      </c>
      <c r="I10" s="24">
        <f>SUM(E10:H10)</f>
        <v>674189</v>
      </c>
    </row>
    <row r="11" spans="2:11" ht="15" thickBot="1">
      <c r="B11" s="35"/>
      <c r="C11" s="36"/>
      <c r="D11" s="30" t="s">
        <v>10</v>
      </c>
      <c r="E11" s="25">
        <v>2279770</v>
      </c>
      <c r="F11" s="25">
        <f>'[2]All industries'!$AR$3</f>
        <v>2317840</v>
      </c>
      <c r="G11" s="25">
        <f>'[3]All industries'!$AS$3</f>
        <v>2248280</v>
      </c>
      <c r="H11" s="25">
        <f>'[3]All industries'!$AT$3</f>
        <v>2304245</v>
      </c>
      <c r="I11" s="25">
        <f>SUM(E11:H11)</f>
        <v>9150135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0.08437166907188005</v>
      </c>
      <c r="F12" s="42">
        <f>(F10/F11)</f>
        <v>0.060157733061816175</v>
      </c>
      <c r="G12" s="42">
        <f>(G10/G11)</f>
        <v>0.03839423915170708</v>
      </c>
      <c r="H12" s="42">
        <f>(H10/H11)</f>
        <v>0.11113575162363377</v>
      </c>
      <c r="I12" s="43">
        <f>(I10/I11)</f>
        <v>0.07368077083015714</v>
      </c>
    </row>
    <row r="13" ht="15" thickBot="1"/>
    <row r="14" spans="2:9" ht="29.25" customHeight="1" thickBot="1">
      <c r="B14" s="44" t="s">
        <v>5</v>
      </c>
      <c r="C14" s="49">
        <f>I19</f>
        <v>0.0570803796547103</v>
      </c>
      <c r="D14" s="79"/>
      <c r="E14" s="45" t="str">
        <f>E7</f>
        <v>Q3 (2016)*</v>
      </c>
      <c r="F14" s="45" t="str">
        <f>F7</f>
        <v>Q4 (2016)*</v>
      </c>
      <c r="G14" s="45" t="str">
        <f>G7</f>
        <v>Q1 (2017)*</v>
      </c>
      <c r="H14" s="45" t="str">
        <f>H7</f>
        <v>Q2 (2017)!</v>
      </c>
      <c r="I14" s="45" t="s">
        <v>6</v>
      </c>
    </row>
    <row r="15" spans="2:12" ht="14.25">
      <c r="B15" s="35"/>
      <c r="C15" s="36"/>
      <c r="D15" s="31" t="s">
        <v>7</v>
      </c>
      <c r="E15" s="32">
        <v>14334</v>
      </c>
      <c r="F15" s="32">
        <f>'[2]Mining &amp; quarrying'!$AR$32</f>
        <v>23716</v>
      </c>
      <c r="G15" s="32">
        <f>'[3]Mining &amp; quarrying'!$AS$32</f>
        <v>13909</v>
      </c>
      <c r="H15" s="32">
        <f>'[3]Mining &amp; quarrying'!$AT$32</f>
        <v>2248</v>
      </c>
      <c r="I15" s="32">
        <f>SUM(E15:H15)</f>
        <v>54207</v>
      </c>
      <c r="K15" s="12"/>
      <c r="L15" s="12"/>
    </row>
    <row r="16" spans="2:11" ht="14.25">
      <c r="B16" s="46"/>
      <c r="C16" s="36"/>
      <c r="D16" s="29" t="s">
        <v>8</v>
      </c>
      <c r="E16" s="24">
        <v>4101</v>
      </c>
      <c r="F16" s="24">
        <f>'[2]Mining &amp; quarrying'!$AR$33</f>
        <v>5826</v>
      </c>
      <c r="G16" s="24">
        <f>'[3]Mining &amp; quarrying'!$AS$33</f>
        <v>6105</v>
      </c>
      <c r="H16" s="24">
        <f>'[3]Mining &amp; quarrying'!$AT$33</f>
        <v>4058</v>
      </c>
      <c r="I16" s="24">
        <f>SUM(E16:H16)</f>
        <v>20090</v>
      </c>
      <c r="K16" s="12"/>
    </row>
    <row r="17" spans="2:9" ht="14.25">
      <c r="B17" s="35"/>
      <c r="C17" s="36"/>
      <c r="D17" s="29" t="s">
        <v>9</v>
      </c>
      <c r="E17" s="24">
        <f>E15-E16</f>
        <v>10233</v>
      </c>
      <c r="F17" s="24">
        <f>F15-F16</f>
        <v>17890</v>
      </c>
      <c r="G17" s="24">
        <f>G15-G16</f>
        <v>7804</v>
      </c>
      <c r="H17" s="24">
        <f>H15-H16</f>
        <v>-1810</v>
      </c>
      <c r="I17" s="24">
        <f>SUM(E17:H17)</f>
        <v>34117</v>
      </c>
    </row>
    <row r="18" spans="2:11" ht="15" thickBot="1">
      <c r="B18" s="35"/>
      <c r="C18" s="36"/>
      <c r="D18" s="30" t="s">
        <v>10</v>
      </c>
      <c r="E18" s="25">
        <v>146604</v>
      </c>
      <c r="F18" s="25">
        <f>'[2]Mining &amp; quarrying'!$AR$3</f>
        <v>158926</v>
      </c>
      <c r="G18" s="25">
        <f>'[3]Mining &amp; quarrying'!$AS$3</f>
        <v>144921</v>
      </c>
      <c r="H18" s="25">
        <f>'[3]Mining &amp; quarrying'!$AT$3</f>
        <v>147250</v>
      </c>
      <c r="I18" s="25">
        <f>SUM(E18:H18)</f>
        <v>597701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0.06980027830072849</v>
      </c>
      <c r="F19" s="42">
        <f>(F17/F18)</f>
        <v>0.11256811346161107</v>
      </c>
      <c r="G19" s="42">
        <f>(G17/G18)</f>
        <v>0.0538500286362915</v>
      </c>
      <c r="H19" s="42">
        <f>(H17/H18)</f>
        <v>-0.012292020373514432</v>
      </c>
      <c r="I19" s="43">
        <f>(I17/I18)</f>
        <v>0.0570803796547103</v>
      </c>
    </row>
    <row r="20" spans="5:10" ht="15" thickBot="1">
      <c r="E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0.06727074857373594</v>
      </c>
      <c r="D21" s="78"/>
      <c r="E21" s="52" t="str">
        <f>E7</f>
        <v>Q3 (2016)*</v>
      </c>
      <c r="F21" s="52" t="str">
        <f>F7</f>
        <v>Q4 (2016)*</v>
      </c>
      <c r="G21" s="52" t="str">
        <f>G7</f>
        <v>Q1 (2017)*</v>
      </c>
      <c r="H21" s="52" t="str">
        <f>H7</f>
        <v>Q2 (2017)!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86830</v>
      </c>
      <c r="F22" s="32">
        <f>'[2]Manufacturing'!$AR$32</f>
        <v>40529</v>
      </c>
      <c r="G22" s="32">
        <f>'[3]Manufacturing'!$AS$32</f>
        <v>29774</v>
      </c>
      <c r="H22" s="32">
        <f>'[3]Manufacturing'!$AT$32</f>
        <v>46037</v>
      </c>
      <c r="I22" s="32">
        <f>SUM(E22:H22)</f>
        <v>203170</v>
      </c>
      <c r="K22" s="18"/>
    </row>
    <row r="23" spans="2:9" s="17" customFormat="1" ht="14.25">
      <c r="B23" s="53"/>
      <c r="C23" s="21"/>
      <c r="D23" s="29" t="s">
        <v>8</v>
      </c>
      <c r="E23" s="24">
        <v>8380</v>
      </c>
      <c r="F23" s="24">
        <f>'[2]Manufacturing'!$AR$33</f>
        <v>9230</v>
      </c>
      <c r="G23" s="24">
        <f>'[3]Manufacturing'!$AS$33</f>
        <v>8998</v>
      </c>
      <c r="H23" s="24">
        <f>'[3]Manufacturing'!$AT$33</f>
        <v>7131</v>
      </c>
      <c r="I23" s="24">
        <f>SUM(E23:H23)</f>
        <v>33739</v>
      </c>
    </row>
    <row r="24" spans="2:9" s="17" customFormat="1" ht="14.25">
      <c r="B24" s="53"/>
      <c r="C24" s="21"/>
      <c r="D24" s="29" t="s">
        <v>9</v>
      </c>
      <c r="E24" s="24">
        <f>E22-E23</f>
        <v>78450</v>
      </c>
      <c r="F24" s="24">
        <f>F22-F23</f>
        <v>31299</v>
      </c>
      <c r="G24" s="24">
        <f>G22-G23</f>
        <v>20776</v>
      </c>
      <c r="H24" s="24">
        <f>H22-H23</f>
        <v>38906</v>
      </c>
      <c r="I24" s="24">
        <f>SUM(E24:H24)</f>
        <v>169431</v>
      </c>
    </row>
    <row r="25" spans="2:11" s="17" customFormat="1" ht="15" thickBot="1">
      <c r="B25" s="53"/>
      <c r="C25" s="21"/>
      <c r="D25" s="30" t="s">
        <v>10</v>
      </c>
      <c r="E25" s="25">
        <v>638571</v>
      </c>
      <c r="F25" s="25">
        <f>'[2]Manufacturing'!$AR$3</f>
        <v>650843</v>
      </c>
      <c r="G25" s="25">
        <f>'[3]Manufacturing'!$AS$3</f>
        <v>604452</v>
      </c>
      <c r="H25" s="25">
        <f>'[3]Manufacturing'!$AT$3</f>
        <v>624777</v>
      </c>
      <c r="I25" s="25">
        <f>SUM(E25:H25)</f>
        <v>2518643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0.12285243144458487</v>
      </c>
      <c r="F26" s="42">
        <f>(F24/F25)</f>
        <v>0.04808993874098669</v>
      </c>
      <c r="G26" s="42">
        <f>(G24/G25)</f>
        <v>0.034371629178164685</v>
      </c>
      <c r="H26" s="42">
        <f>(H24/H25)</f>
        <v>0.06227181858487108</v>
      </c>
      <c r="I26" s="43">
        <f>(I24/I25)</f>
        <v>0.06727074857373594</v>
      </c>
    </row>
    <row r="27" s="17" customFormat="1" ht="15" thickBot="1"/>
    <row r="28" spans="2:9" ht="29.25" customHeight="1" thickBot="1">
      <c r="B28" s="55" t="s">
        <v>12</v>
      </c>
      <c r="C28" s="56">
        <f>I33</f>
        <v>0.003956651030844459</v>
      </c>
      <c r="D28" s="81"/>
      <c r="E28" s="57" t="str">
        <f>E7</f>
        <v>Q3 (2016)*</v>
      </c>
      <c r="F28" s="57" t="str">
        <f>F7</f>
        <v>Q4 (2016)*</v>
      </c>
      <c r="G28" s="57" t="str">
        <f>G7</f>
        <v>Q1 (2017)*</v>
      </c>
      <c r="H28" s="57" t="str">
        <f>H7</f>
        <v>Q2 (2017)!</v>
      </c>
      <c r="I28" s="57" t="s">
        <v>6</v>
      </c>
    </row>
    <row r="29" spans="2:9" ht="14.25">
      <c r="B29" s="37"/>
      <c r="C29" s="36"/>
      <c r="D29" s="31" t="s">
        <v>7</v>
      </c>
      <c r="E29" s="32">
        <v>10282</v>
      </c>
      <c r="F29" s="32">
        <f>'[2]Electricity, gas &amp; water supply'!$AR$32</f>
        <v>-247</v>
      </c>
      <c r="G29" s="32">
        <f>'[3]Electricity, gas &amp; water supply'!$AS$32</f>
        <v>-5474</v>
      </c>
      <c r="H29" s="32">
        <f>'[3]Electricity, gas &amp; water supply'!$AT$32</f>
        <v>-1663</v>
      </c>
      <c r="I29" s="32">
        <f>SUM(E29:H29)</f>
        <v>2898</v>
      </c>
    </row>
    <row r="30" spans="2:9" ht="14.25">
      <c r="B30" s="35"/>
      <c r="C30" s="36"/>
      <c r="D30" s="29" t="s">
        <v>8</v>
      </c>
      <c r="E30" s="24">
        <v>482</v>
      </c>
      <c r="F30" s="24">
        <f>'[2]Electricity, gas &amp; water supply'!$AR$33</f>
        <v>504</v>
      </c>
      <c r="G30" s="24">
        <f>'[3]Electricity, gas &amp; water supply'!$AS$33</f>
        <v>485</v>
      </c>
      <c r="H30" s="24">
        <f>'[3]Electricity, gas &amp; water supply'!$AT$33</f>
        <v>473</v>
      </c>
      <c r="I30" s="24">
        <f>SUM(E30:H30)</f>
        <v>1944</v>
      </c>
    </row>
    <row r="31" spans="2:9" ht="14.25">
      <c r="B31" s="35"/>
      <c r="C31" s="36"/>
      <c r="D31" s="29" t="s">
        <v>9</v>
      </c>
      <c r="E31" s="24">
        <f>E29-E30</f>
        <v>9800</v>
      </c>
      <c r="F31" s="24">
        <f>F29-F30</f>
        <v>-751</v>
      </c>
      <c r="G31" s="24">
        <f>G29-G30</f>
        <v>-5959</v>
      </c>
      <c r="H31" s="24">
        <f>H29-H30</f>
        <v>-2136</v>
      </c>
      <c r="I31" s="24">
        <f>SUM(E31:H31)</f>
        <v>954</v>
      </c>
    </row>
    <row r="32" spans="2:11" ht="15" thickBot="1">
      <c r="B32" s="35"/>
      <c r="C32" s="36"/>
      <c r="D32" s="30" t="s">
        <v>10</v>
      </c>
      <c r="E32" s="25">
        <v>69277</v>
      </c>
      <c r="F32" s="25">
        <f>'[2]Electricity, gas &amp; water supply'!$AR$3</f>
        <v>56141</v>
      </c>
      <c r="G32" s="25">
        <f>'[3]Electricity, gas &amp; water supply'!$AS$3</f>
        <v>55332</v>
      </c>
      <c r="H32" s="25">
        <f>'[3]Electricity, gas &amp; water supply'!$AT$3</f>
        <v>60363</v>
      </c>
      <c r="I32" s="25">
        <f>SUM(E32:H32)</f>
        <v>241113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0.1414610909825772</v>
      </c>
      <c r="F33" s="42">
        <f>(F31/F32)</f>
        <v>-0.013377032828057925</v>
      </c>
      <c r="G33" s="42">
        <f>(G31/G32)</f>
        <v>-0.10769536615340129</v>
      </c>
      <c r="H33" s="42">
        <f>(H31/H32)</f>
        <v>-0.03538591521296158</v>
      </c>
      <c r="I33" s="43">
        <f>(I31/I32)</f>
        <v>0.003956651030844459</v>
      </c>
    </row>
    <row r="34" ht="15" thickBot="1"/>
    <row r="35" spans="2:9" ht="29.25" customHeight="1" thickBot="1">
      <c r="B35" s="58" t="s">
        <v>13</v>
      </c>
      <c r="C35" s="59">
        <f>I40</f>
        <v>0.012680086123433956</v>
      </c>
      <c r="D35" s="82"/>
      <c r="E35" s="60" t="str">
        <f>E7</f>
        <v>Q3 (2016)*</v>
      </c>
      <c r="F35" s="60" t="str">
        <f>F7</f>
        <v>Q4 (2016)*</v>
      </c>
      <c r="G35" s="60" t="str">
        <f>G7</f>
        <v>Q1 (2017)*</v>
      </c>
      <c r="H35" s="60" t="str">
        <f>H7</f>
        <v>Q2 (2017)!</v>
      </c>
      <c r="I35" s="60" t="s">
        <v>6</v>
      </c>
    </row>
    <row r="36" spans="2:9" ht="14.25">
      <c r="B36" s="37"/>
      <c r="C36" s="36"/>
      <c r="D36" s="31" t="s">
        <v>7</v>
      </c>
      <c r="E36" s="32">
        <v>2421</v>
      </c>
      <c r="F36" s="32">
        <f>'[2]Construction'!$AR$32</f>
        <v>2275</v>
      </c>
      <c r="G36" s="32">
        <f>'[3]Construction'!$AS$32</f>
        <v>1442</v>
      </c>
      <c r="H36" s="32">
        <f>'[3]Construction'!$AT$32</f>
        <v>2751</v>
      </c>
      <c r="I36" s="32">
        <f>SUM(E36:H36)</f>
        <v>8889</v>
      </c>
    </row>
    <row r="37" spans="2:9" ht="14.25">
      <c r="B37" s="35"/>
      <c r="C37" s="36"/>
      <c r="D37" s="29" t="s">
        <v>8</v>
      </c>
      <c r="E37" s="24">
        <v>648</v>
      </c>
      <c r="F37" s="24">
        <f>'[2]Construction'!$AR$33</f>
        <v>1209</v>
      </c>
      <c r="G37" s="24">
        <f>'[3]Construction'!$AS$33</f>
        <v>1258</v>
      </c>
      <c r="H37" s="24">
        <f>'[3]Construction'!$AT$33</f>
        <v>509</v>
      </c>
      <c r="I37" s="24">
        <f>SUM(E37:H37)</f>
        <v>3624</v>
      </c>
    </row>
    <row r="38" spans="2:9" ht="14.25">
      <c r="B38" s="35"/>
      <c r="C38" s="36"/>
      <c r="D38" s="29" t="s">
        <v>9</v>
      </c>
      <c r="E38" s="24">
        <f>E36-E37</f>
        <v>1773</v>
      </c>
      <c r="F38" s="24">
        <f>F36-F37</f>
        <v>1066</v>
      </c>
      <c r="G38" s="24">
        <f>G36-G37</f>
        <v>184</v>
      </c>
      <c r="H38" s="24">
        <f>H36-H37</f>
        <v>2242</v>
      </c>
      <c r="I38" s="24">
        <f>SUM(E38:H38)</f>
        <v>5265</v>
      </c>
    </row>
    <row r="39" spans="2:11" ht="15" thickBot="1">
      <c r="B39" s="35"/>
      <c r="C39" s="36"/>
      <c r="D39" s="30" t="s">
        <v>10</v>
      </c>
      <c r="E39" s="25">
        <v>109456</v>
      </c>
      <c r="F39" s="25">
        <f>'[2]Construction'!$AR$3</f>
        <v>102560</v>
      </c>
      <c r="G39" s="25">
        <f>'[3]Construction'!$AS$3</f>
        <v>98047</v>
      </c>
      <c r="H39" s="25">
        <f>'[3]Construction'!$AT$3</f>
        <v>105155</v>
      </c>
      <c r="I39" s="25">
        <f>SUM(E39:H39)</f>
        <v>415218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0.016198289723724602</v>
      </c>
      <c r="F40" s="42">
        <f>(F38/F39)</f>
        <v>0.010393915756630265</v>
      </c>
      <c r="G40" s="42">
        <f>(G38/G39)</f>
        <v>0.0018766509939110835</v>
      </c>
      <c r="H40" s="42">
        <f>(H38/H39)</f>
        <v>0.021320907232181066</v>
      </c>
      <c r="I40" s="43">
        <f>(I38/I39)</f>
        <v>0.012680086123433956</v>
      </c>
    </row>
    <row r="41" ht="15" thickBot="1"/>
    <row r="42" spans="2:9" ht="29.25" customHeight="1" thickBot="1">
      <c r="B42" s="61" t="s">
        <v>14</v>
      </c>
      <c r="C42" s="62">
        <f>I47</f>
        <v>0.03981697027997778</v>
      </c>
      <c r="D42" s="83"/>
      <c r="E42" s="63" t="str">
        <f>E7</f>
        <v>Q3 (2016)*</v>
      </c>
      <c r="F42" s="63" t="str">
        <f>F7</f>
        <v>Q4 (2016)*</v>
      </c>
      <c r="G42" s="63" t="str">
        <f>G7</f>
        <v>Q1 (2017)*</v>
      </c>
      <c r="H42" s="63" t="str">
        <f>H7</f>
        <v>Q2 (2017)!</v>
      </c>
      <c r="I42" s="63" t="s">
        <v>6</v>
      </c>
    </row>
    <row r="43" spans="2:9" ht="14.25">
      <c r="B43" s="37"/>
      <c r="C43" s="36"/>
      <c r="D43" s="31" t="s">
        <v>7</v>
      </c>
      <c r="E43" s="32">
        <v>47405</v>
      </c>
      <c r="F43" s="32">
        <f>'[2]Trade'!$AR$32</f>
        <v>45460</v>
      </c>
      <c r="G43" s="32">
        <f>'[3]Trade'!$AS$32</f>
        <v>20483</v>
      </c>
      <c r="H43" s="32">
        <f>'[3]Trade'!$AT$32</f>
        <v>37993</v>
      </c>
      <c r="I43" s="32">
        <f>SUM(E43:H43)</f>
        <v>151341</v>
      </c>
    </row>
    <row r="44" spans="2:9" ht="14.25">
      <c r="B44" s="35"/>
      <c r="C44" s="36"/>
      <c r="D44" s="29" t="s">
        <v>8</v>
      </c>
      <c r="E44" s="24">
        <v>5332</v>
      </c>
      <c r="F44" s="24">
        <f>'[2]Trade'!$AR$33</f>
        <v>5644</v>
      </c>
      <c r="G44" s="24">
        <f>'[3]Trade'!$AS$33</f>
        <v>5351</v>
      </c>
      <c r="H44" s="24">
        <f>'[3]Trade'!$AT$33</f>
        <v>4714</v>
      </c>
      <c r="I44" s="24">
        <f>SUM(E44:H44)</f>
        <v>21041</v>
      </c>
    </row>
    <row r="45" spans="2:9" ht="14.25">
      <c r="B45" s="35"/>
      <c r="C45" s="36"/>
      <c r="D45" s="29" t="s">
        <v>9</v>
      </c>
      <c r="E45" s="24">
        <f>E43-E44</f>
        <v>42073</v>
      </c>
      <c r="F45" s="24">
        <f>F43-F44</f>
        <v>39816</v>
      </c>
      <c r="G45" s="24">
        <f>G43-G44</f>
        <v>15132</v>
      </c>
      <c r="H45" s="24">
        <f>H43-H44</f>
        <v>33279</v>
      </c>
      <c r="I45" s="24">
        <f>SUM(E45:H45)</f>
        <v>130300</v>
      </c>
    </row>
    <row r="46" spans="2:11" ht="15" thickBot="1">
      <c r="B46" s="35"/>
      <c r="C46" s="36"/>
      <c r="D46" s="30" t="s">
        <v>10</v>
      </c>
      <c r="E46" s="25">
        <v>791483</v>
      </c>
      <c r="F46" s="25">
        <f>'[2]Trade'!$AR$3</f>
        <v>821358</v>
      </c>
      <c r="G46" s="25">
        <f>'[3]Trade'!$AS$3</f>
        <v>825388</v>
      </c>
      <c r="H46" s="25">
        <f>'[3]Trade'!$AT$3</f>
        <v>834245</v>
      </c>
      <c r="I46" s="25">
        <f>SUM(E46:H46)</f>
        <v>3272474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0.05315717456976334</v>
      </c>
      <c r="F47" s="42">
        <f>(F45/F46)</f>
        <v>0.048475816878876206</v>
      </c>
      <c r="G47" s="42">
        <f>(G45/G46)</f>
        <v>0.018333196024172875</v>
      </c>
      <c r="H47" s="42">
        <f>(H45/H46)</f>
        <v>0.03989115907197526</v>
      </c>
      <c r="I47" s="43">
        <f>(I45/I46)</f>
        <v>0.03981697027997778</v>
      </c>
    </row>
    <row r="48" ht="15" thickBot="1"/>
    <row r="49" spans="2:9" s="17" customFormat="1" ht="29.25" customHeight="1" thickBot="1">
      <c r="B49" s="64" t="s">
        <v>15</v>
      </c>
      <c r="C49" s="65">
        <f>I54</f>
        <v>0.049276591560029996</v>
      </c>
      <c r="D49" s="84"/>
      <c r="E49" s="66" t="str">
        <f>E7</f>
        <v>Q3 (2016)*</v>
      </c>
      <c r="F49" s="66" t="str">
        <f>F7</f>
        <v>Q4 (2016)*</v>
      </c>
      <c r="G49" s="66" t="str">
        <f>G7</f>
        <v>Q1 (2017)*</v>
      </c>
      <c r="H49" s="66" t="str">
        <f>H7</f>
        <v>Q2 (2017)!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v>11151</v>
      </c>
      <c r="F50" s="77">
        <f>'[2]Transport, storage &amp; communicat'!$AR$32</f>
        <v>16368</v>
      </c>
      <c r="G50" s="77">
        <f>'[3]Transport, storage &amp; communicat'!$AS$32</f>
        <v>14688</v>
      </c>
      <c r="H50" s="77">
        <f>'[3]Transport, storage &amp; communicat'!$AT$32</f>
        <v>12777</v>
      </c>
      <c r="I50" s="77">
        <f>SUM(E50:H50)</f>
        <v>54984</v>
      </c>
    </row>
    <row r="51" spans="2:9" s="17" customFormat="1" ht="14.25">
      <c r="B51" s="53"/>
      <c r="C51" s="21"/>
      <c r="D51" s="29" t="s">
        <v>8</v>
      </c>
      <c r="E51" s="75">
        <v>3575</v>
      </c>
      <c r="F51" s="75">
        <f>'[2]Transport, storage &amp; communicat'!$AR$33</f>
        <v>3818</v>
      </c>
      <c r="G51" s="75">
        <f>'[3]Transport, storage &amp; communicat'!$AS$33</f>
        <v>3932</v>
      </c>
      <c r="H51" s="75">
        <f>'[3]Transport, storage &amp; communicat'!$AT$33</f>
        <v>3572</v>
      </c>
      <c r="I51" s="75">
        <f>SUM(E51:H51)</f>
        <v>14897</v>
      </c>
    </row>
    <row r="52" spans="2:9" s="17" customFormat="1" ht="14.25">
      <c r="B52" s="53"/>
      <c r="C52" s="21"/>
      <c r="D52" s="29" t="s">
        <v>9</v>
      </c>
      <c r="E52" s="75">
        <f>E50-E51</f>
        <v>7576</v>
      </c>
      <c r="F52" s="75">
        <f>F50-F51</f>
        <v>12550</v>
      </c>
      <c r="G52" s="75">
        <f>G50-G51</f>
        <v>10756</v>
      </c>
      <c r="H52" s="75">
        <f>H50-H51</f>
        <v>9205</v>
      </c>
      <c r="I52" s="75">
        <f>SUM(E52:H52)</f>
        <v>40087</v>
      </c>
    </row>
    <row r="53" spans="2:11" s="17" customFormat="1" ht="15" thickBot="1">
      <c r="B53" s="53"/>
      <c r="C53" s="21"/>
      <c r="D53" s="30" t="s">
        <v>10</v>
      </c>
      <c r="E53" s="76">
        <v>201103</v>
      </c>
      <c r="F53" s="76">
        <f>'[2]Transport, storage &amp; communicat'!$AR$3</f>
        <v>206510</v>
      </c>
      <c r="G53" s="76">
        <f>'[3]Transport, storage &amp; communicat'!$AS$3</f>
        <v>200406</v>
      </c>
      <c r="H53" s="76">
        <f>'[3]Transport, storage &amp; communicat'!$AT$3</f>
        <v>205491</v>
      </c>
      <c r="I53" s="76">
        <f>SUM(E53:H53)</f>
        <v>813510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0.03767223760958315</v>
      </c>
      <c r="F54" s="42">
        <f>(F52/F53)</f>
        <v>0.060771875453973175</v>
      </c>
      <c r="G54" s="42">
        <f>(G52/G53)</f>
        <v>0.053671047773020765</v>
      </c>
      <c r="H54" s="42">
        <f>(H52/H53)</f>
        <v>0.04479514917928279</v>
      </c>
      <c r="I54" s="43">
        <f>(I52/I53)</f>
        <v>0.049276591560029996</v>
      </c>
    </row>
    <row r="55" ht="19.5" customHeight="1" thickBot="1"/>
    <row r="56" spans="2:9" ht="29.25" customHeight="1" thickBot="1">
      <c r="B56" s="67" t="s">
        <v>16</v>
      </c>
      <c r="C56" s="68">
        <f>I61</f>
        <v>0.25096814631813086</v>
      </c>
      <c r="D56" s="85"/>
      <c r="E56" s="69" t="str">
        <f>E7</f>
        <v>Q3 (2016)*</v>
      </c>
      <c r="F56" s="69" t="str">
        <f>F7</f>
        <v>Q4 (2016)*</v>
      </c>
      <c r="G56" s="69" t="str">
        <f>G7</f>
        <v>Q1 (2017)*</v>
      </c>
      <c r="H56" s="69" t="str">
        <f>H7</f>
        <v>Q2 (2017)!</v>
      </c>
      <c r="I56" s="69" t="s">
        <v>6</v>
      </c>
    </row>
    <row r="57" spans="2:9" ht="14.25">
      <c r="B57" s="37"/>
      <c r="C57" s="36"/>
      <c r="D57" s="31" t="s">
        <v>7</v>
      </c>
      <c r="E57" s="32">
        <v>39796</v>
      </c>
      <c r="F57" s="32">
        <f>'[2]Business services'!$AR$32</f>
        <v>36793</v>
      </c>
      <c r="G57" s="32">
        <f>'[3]Business services'!$AS$32</f>
        <v>35671</v>
      </c>
      <c r="H57" s="32">
        <f>'[3]Business services'!$AT$32</f>
        <v>173713</v>
      </c>
      <c r="I57" s="32">
        <f>SUM(E57:H57)</f>
        <v>285973</v>
      </c>
    </row>
    <row r="58" spans="2:9" ht="14.25">
      <c r="B58" s="35"/>
      <c r="C58" s="36"/>
      <c r="D58" s="29" t="s">
        <v>8</v>
      </c>
      <c r="E58" s="24">
        <v>4691</v>
      </c>
      <c r="F58" s="24">
        <f>'[2]Business services'!$AR$33</f>
        <v>4524</v>
      </c>
      <c r="G58" s="24">
        <f>'[3]Business services'!$AS$33</f>
        <v>4716</v>
      </c>
      <c r="H58" s="24">
        <f>'[3]Business services'!$AT$33</f>
        <v>4975</v>
      </c>
      <c r="I58" s="24">
        <f>SUM(E58:H58)</f>
        <v>18906</v>
      </c>
    </row>
    <row r="59" spans="2:9" ht="14.25">
      <c r="B59" s="35"/>
      <c r="C59" s="36"/>
      <c r="D59" s="29" t="s">
        <v>9</v>
      </c>
      <c r="E59" s="24">
        <f>E57-E58</f>
        <v>35105</v>
      </c>
      <c r="F59" s="24">
        <f>F57-F58</f>
        <v>32269</v>
      </c>
      <c r="G59" s="24">
        <f>G57-G58</f>
        <v>30955</v>
      </c>
      <c r="H59" s="24">
        <f>H57-H58</f>
        <v>168738</v>
      </c>
      <c r="I59" s="24">
        <f>SUM(E59:H59)</f>
        <v>267067</v>
      </c>
    </row>
    <row r="60" spans="2:11" ht="15" thickBot="1">
      <c r="B60" s="35"/>
      <c r="C60" s="36"/>
      <c r="D60" s="30" t="s">
        <v>10</v>
      </c>
      <c r="E60" s="25">
        <v>267145</v>
      </c>
      <c r="F60" s="25">
        <f>'[2]Business services'!$AR$3</f>
        <v>266005</v>
      </c>
      <c r="G60" s="25">
        <f>'[3]Business services'!$AS$3</f>
        <v>261984</v>
      </c>
      <c r="H60" s="25">
        <f>'[3]Business services'!$AT$3</f>
        <v>269013</v>
      </c>
      <c r="I60" s="25">
        <f>SUM(E60:H60)</f>
        <v>1064147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0.13140803683392913</v>
      </c>
      <c r="F61" s="42">
        <f>(F59/F60)</f>
        <v>0.12130974981673277</v>
      </c>
      <c r="G61" s="42">
        <f>(G59/G60)</f>
        <v>0.11815607059973128</v>
      </c>
      <c r="H61" s="42">
        <f>(H59/H60)</f>
        <v>0.6272484972845178</v>
      </c>
      <c r="I61" s="43">
        <f>(I59/I60)</f>
        <v>0.25096814631813086</v>
      </c>
    </row>
    <row r="62" ht="15" thickBot="1"/>
    <row r="63" spans="2:9" ht="29.25" customHeight="1" thickBot="1">
      <c r="B63" s="70" t="s">
        <v>17</v>
      </c>
      <c r="C63" s="71">
        <f>I68</f>
        <v>0.11862982725477172</v>
      </c>
      <c r="D63" s="86"/>
      <c r="E63" s="72" t="str">
        <f>E7</f>
        <v>Q3 (2016)*</v>
      </c>
      <c r="F63" s="72" t="str">
        <f>F7</f>
        <v>Q4 (2016)*</v>
      </c>
      <c r="G63" s="72" t="str">
        <f>G7</f>
        <v>Q1 (2017)*</v>
      </c>
      <c r="H63" s="72" t="str">
        <f>H7</f>
        <v>Q2 (2017)!</v>
      </c>
      <c r="I63" s="72" t="s">
        <v>6</v>
      </c>
    </row>
    <row r="64" spans="2:9" ht="14.25">
      <c r="B64" s="37"/>
      <c r="C64" s="36"/>
      <c r="D64" s="31" t="s">
        <v>7</v>
      </c>
      <c r="E64" s="32">
        <v>8218</v>
      </c>
      <c r="F64" s="32">
        <f>'[2]Personal services'!$AR$32</f>
        <v>6384</v>
      </c>
      <c r="G64" s="32">
        <f>'[3]Personal services'!$AS$32</f>
        <v>7844</v>
      </c>
      <c r="H64" s="32">
        <f>'[3]Personal services'!$AT$32</f>
        <v>8847</v>
      </c>
      <c r="I64" s="32">
        <f>SUM(E64:H64)</f>
        <v>31293</v>
      </c>
    </row>
    <row r="65" spans="2:9" ht="14.25">
      <c r="B65" s="35"/>
      <c r="C65" s="36"/>
      <c r="D65" s="29" t="s">
        <v>8</v>
      </c>
      <c r="E65" s="24">
        <v>880</v>
      </c>
      <c r="F65" s="24">
        <f>'[2]Personal services'!$AR$33</f>
        <v>1087</v>
      </c>
      <c r="G65" s="24">
        <f>'[3]Personal services'!$AS$33</f>
        <v>1171</v>
      </c>
      <c r="H65" s="24">
        <f>'[3]Personal services'!$AT$33</f>
        <v>1187</v>
      </c>
      <c r="I65" s="24">
        <f>SUM(E65:H65)</f>
        <v>4325</v>
      </c>
    </row>
    <row r="66" spans="2:9" ht="14.25">
      <c r="B66" s="35"/>
      <c r="C66" s="36"/>
      <c r="D66" s="29" t="s">
        <v>9</v>
      </c>
      <c r="E66" s="24">
        <f>E64-E65</f>
        <v>7338</v>
      </c>
      <c r="F66" s="24">
        <f>F64-F65</f>
        <v>5297</v>
      </c>
      <c r="G66" s="24">
        <f>G64-G65</f>
        <v>6673</v>
      </c>
      <c r="H66" s="24">
        <f>H64-H65</f>
        <v>7660</v>
      </c>
      <c r="I66" s="24">
        <f>SUM(E66:H66)</f>
        <v>26968</v>
      </c>
    </row>
    <row r="67" spans="2:11" ht="15" thickBot="1">
      <c r="B67" s="35"/>
      <c r="C67" s="36"/>
      <c r="D67" s="30" t="s">
        <v>10</v>
      </c>
      <c r="E67" s="25">
        <v>56131</v>
      </c>
      <c r="F67" s="25">
        <f>'[2]Personal services'!$AR$3</f>
        <v>55497</v>
      </c>
      <c r="G67" s="25">
        <f>'[3]Personal services'!$AS$3</f>
        <v>57750</v>
      </c>
      <c r="H67" s="25">
        <f>'[3]Personal services'!$AT$3</f>
        <v>57951</v>
      </c>
      <c r="I67" s="25">
        <f>SUM(E67:H67)</f>
        <v>227329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0.1307298996989186</v>
      </c>
      <c r="F68" s="42">
        <f>(F66/F67)</f>
        <v>0.09544660071715588</v>
      </c>
      <c r="G68" s="42">
        <f>(G66/G67)</f>
        <v>0.11554978354978356</v>
      </c>
      <c r="H68" s="42">
        <f>(H66/H67)</f>
        <v>0.13218063536435953</v>
      </c>
      <c r="I68" s="43">
        <f>(I66/I67)</f>
        <v>0.11862982725477172</v>
      </c>
    </row>
    <row r="69" spans="2:7" ht="14.25">
      <c r="B69" s="14" t="s">
        <v>67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43083</v>
      </c>
    </row>
    <row r="3" spans="1:6" ht="15" thickTop="1">
      <c r="A3" s="2"/>
      <c r="B3" s="3" t="s">
        <v>2</v>
      </c>
      <c r="C3" s="4"/>
      <c r="E3" s="27" t="s">
        <v>19</v>
      </c>
      <c r="F3" s="15">
        <v>43190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0.06775050112820741</v>
      </c>
      <c r="D7" s="80"/>
      <c r="E7" s="34" t="s">
        <v>62</v>
      </c>
      <c r="F7" s="34" t="s">
        <v>65</v>
      </c>
      <c r="G7" s="34" t="s">
        <v>68</v>
      </c>
      <c r="H7" s="34" t="s">
        <v>70</v>
      </c>
      <c r="I7" s="34" t="s">
        <v>6</v>
      </c>
    </row>
    <row r="8" spans="2:9" ht="14.25">
      <c r="B8" s="35"/>
      <c r="C8" s="36"/>
      <c r="D8" s="31" t="s">
        <v>7</v>
      </c>
      <c r="E8" s="32">
        <f>'[4]All industries'!$AR$32</f>
        <v>171278</v>
      </c>
      <c r="F8" s="32">
        <f>'[4]All industries'!$AS$32</f>
        <v>118337</v>
      </c>
      <c r="G8" s="32">
        <f>'[4]All industries'!$AT$32</f>
        <v>267905</v>
      </c>
      <c r="H8" s="32">
        <f>'[5]All industries'!$AU$32</f>
        <v>192840</v>
      </c>
      <c r="I8" s="32">
        <f>SUM(E8:H8)</f>
        <v>750360</v>
      </c>
    </row>
    <row r="9" spans="2:9" ht="14.25">
      <c r="B9" s="47"/>
      <c r="C9" s="36"/>
      <c r="D9" s="29" t="s">
        <v>8</v>
      </c>
      <c r="E9" s="24">
        <f>'[4]All industries'!$AR$33</f>
        <v>31842</v>
      </c>
      <c r="F9" s="24">
        <f>'[4]All industries'!$AS$33</f>
        <v>32016</v>
      </c>
      <c r="G9" s="24">
        <f>'[4]All industries'!$AT$33</f>
        <v>26245</v>
      </c>
      <c r="H9" s="24">
        <f>'[5]All industries'!$AU$33</f>
        <v>33590</v>
      </c>
      <c r="I9" s="24">
        <f>SUM(E9:H9)</f>
        <v>123693</v>
      </c>
    </row>
    <row r="10" spans="2:9" ht="14.25">
      <c r="B10" s="35"/>
      <c r="C10" s="36"/>
      <c r="D10" s="29" t="s">
        <v>9</v>
      </c>
      <c r="E10" s="24">
        <f>E8-E9</f>
        <v>139436</v>
      </c>
      <c r="F10" s="24">
        <f>F8-F9</f>
        <v>86321</v>
      </c>
      <c r="G10" s="24">
        <f>G8-G9</f>
        <v>241660</v>
      </c>
      <c r="H10" s="24">
        <f>H8-H9</f>
        <v>159250</v>
      </c>
      <c r="I10" s="24">
        <f>SUM(E10:H10)</f>
        <v>626667</v>
      </c>
    </row>
    <row r="11" spans="2:11" ht="15" thickBot="1">
      <c r="B11" s="35"/>
      <c r="C11" s="36"/>
      <c r="D11" s="30" t="s">
        <v>10</v>
      </c>
      <c r="E11" s="25">
        <f>'[4]All industries'!$AR$3</f>
        <v>2317840</v>
      </c>
      <c r="F11" s="25">
        <f>'[4]All industries'!$AS$3</f>
        <v>2248280</v>
      </c>
      <c r="G11" s="25">
        <f>'[4]All industries'!$AT$3</f>
        <v>2258314</v>
      </c>
      <c r="H11" s="25">
        <f>'[5]All industries'!$AU$3</f>
        <v>2425195</v>
      </c>
      <c r="I11" s="25">
        <f>SUM(E11:H11)</f>
        <v>9249629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0.060157733061816175</v>
      </c>
      <c r="F12" s="42">
        <f>(F10/F11)</f>
        <v>0.03839423915170708</v>
      </c>
      <c r="G12" s="42">
        <f>(G10/G11)</f>
        <v>0.10700903417328149</v>
      </c>
      <c r="H12" s="42">
        <f>(H10/H11)</f>
        <v>0.06566482282867976</v>
      </c>
      <c r="I12" s="43">
        <f>(I10/I11)</f>
        <v>0.06775050112820741</v>
      </c>
    </row>
    <row r="13" ht="15" thickBot="1"/>
    <row r="14" spans="2:9" ht="29.25" customHeight="1" thickBot="1">
      <c r="B14" s="44" t="s">
        <v>5</v>
      </c>
      <c r="C14" s="49">
        <f>I19</f>
        <v>0.03094240837696335</v>
      </c>
      <c r="D14" s="79"/>
      <c r="E14" s="45" t="str">
        <f>E7</f>
        <v>Q4 (2016)*</v>
      </c>
      <c r="F14" s="45" t="str">
        <f>F7</f>
        <v>Q1 (2017)*</v>
      </c>
      <c r="G14" s="45" t="str">
        <f>G7</f>
        <v>Q2 (2017)*</v>
      </c>
      <c r="H14" s="45" t="str">
        <f>H7</f>
        <v>Q3 (2017)*</v>
      </c>
      <c r="I14" s="45" t="s">
        <v>6</v>
      </c>
    </row>
    <row r="15" spans="2:12" ht="14.25">
      <c r="B15" s="35"/>
      <c r="C15" s="36"/>
      <c r="D15" s="31" t="s">
        <v>7</v>
      </c>
      <c r="E15" s="32">
        <f>'[4]Mining &amp; quarrying'!$AR$32</f>
        <v>23716</v>
      </c>
      <c r="F15" s="32">
        <f>'[4]Mining &amp; quarrying'!$AS$32</f>
        <v>13909</v>
      </c>
      <c r="G15" s="32">
        <f>'[4]Mining &amp; quarrying'!$AT$32</f>
        <v>-9790</v>
      </c>
      <c r="H15" s="32">
        <f>'[5]Mining &amp; quarrying'!$AU$32</f>
        <v>11683</v>
      </c>
      <c r="I15" s="32">
        <f>SUM(E15:H15)</f>
        <v>39518</v>
      </c>
      <c r="K15" s="12"/>
      <c r="L15" s="12"/>
    </row>
    <row r="16" spans="2:11" ht="14.25">
      <c r="B16" s="46"/>
      <c r="C16" s="36"/>
      <c r="D16" s="29" t="s">
        <v>8</v>
      </c>
      <c r="E16" s="24">
        <f>'[4]Mining &amp; quarrying'!$AR$33</f>
        <v>5826</v>
      </c>
      <c r="F16" s="24">
        <f>'[4]Mining &amp; quarrying'!$AS$33</f>
        <v>6105</v>
      </c>
      <c r="G16" s="24">
        <f>'[4]Mining &amp; quarrying'!$AT$33</f>
        <v>3665</v>
      </c>
      <c r="H16" s="24">
        <f>'[5]Mining &amp; quarrying'!$AU$33</f>
        <v>5010</v>
      </c>
      <c r="I16" s="24">
        <f>SUM(E16:H16)</f>
        <v>20606</v>
      </c>
      <c r="K16" s="12"/>
    </row>
    <row r="17" spans="2:9" ht="14.25">
      <c r="B17" s="35"/>
      <c r="C17" s="36"/>
      <c r="D17" s="29" t="s">
        <v>9</v>
      </c>
      <c r="E17" s="24">
        <f>E15-E16</f>
        <v>17890</v>
      </c>
      <c r="F17" s="24">
        <f>F15-F16</f>
        <v>7804</v>
      </c>
      <c r="G17" s="24">
        <f>G15-G16</f>
        <v>-13455</v>
      </c>
      <c r="H17" s="24">
        <f>H15-H16</f>
        <v>6673</v>
      </c>
      <c r="I17" s="24">
        <f>SUM(E17:H17)</f>
        <v>18912</v>
      </c>
    </row>
    <row r="18" spans="2:11" ht="15" thickBot="1">
      <c r="B18" s="35"/>
      <c r="C18" s="36"/>
      <c r="D18" s="30" t="s">
        <v>10</v>
      </c>
      <c r="E18" s="25">
        <f>'[4]Mining &amp; quarrying'!$AR$3</f>
        <v>158926</v>
      </c>
      <c r="F18" s="25">
        <f>'[4]Mining &amp; quarrying'!$AS$3</f>
        <v>144921</v>
      </c>
      <c r="G18" s="25">
        <f>'[4]Mining &amp; quarrying'!$AT$3</f>
        <v>145848</v>
      </c>
      <c r="H18" s="25">
        <f>'[5]Mining &amp; quarrying'!$AU$3</f>
        <v>161505</v>
      </c>
      <c r="I18" s="25">
        <f>SUM(E18:H18)</f>
        <v>611200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0.11256811346161107</v>
      </c>
      <c r="F19" s="42">
        <f>(F17/F18)</f>
        <v>0.0538500286362915</v>
      </c>
      <c r="G19" s="42">
        <f>(G17/G18)</f>
        <v>-0.09225357906861939</v>
      </c>
      <c r="H19" s="42">
        <f>(H17/H18)</f>
        <v>0.041317606266059875</v>
      </c>
      <c r="I19" s="43">
        <f>(I17/I18)</f>
        <v>0.03094240837696335</v>
      </c>
    </row>
    <row r="20" spans="5:10" ht="15" thickBot="1">
      <c r="E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0.05372402804408441</v>
      </c>
      <c r="D21" s="78"/>
      <c r="E21" s="52" t="str">
        <f>E7</f>
        <v>Q4 (2016)*</v>
      </c>
      <c r="F21" s="52" t="str">
        <f>F7</f>
        <v>Q1 (2017)*</v>
      </c>
      <c r="G21" s="52" t="str">
        <f>G7</f>
        <v>Q2 (2017)*</v>
      </c>
      <c r="H21" s="52" t="str">
        <f>H7</f>
        <v>Q3 (2017)*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'[4]Manufacturing'!$AR$32</f>
        <v>40529</v>
      </c>
      <c r="F22" s="32">
        <f>'[4]Manufacturing'!$AS$32</f>
        <v>29774</v>
      </c>
      <c r="G22" s="32">
        <f>'[4]Manufacturing'!$AT$32</f>
        <v>46312</v>
      </c>
      <c r="H22" s="32">
        <f>'[5]Manufacturing'!$AU$32</f>
        <v>56595</v>
      </c>
      <c r="I22" s="32">
        <f>SUM(E22:H22)</f>
        <v>173210</v>
      </c>
      <c r="K22" s="18"/>
    </row>
    <row r="23" spans="2:9" s="17" customFormat="1" ht="14.25">
      <c r="B23" s="53"/>
      <c r="C23" s="21"/>
      <c r="D23" s="29" t="s">
        <v>8</v>
      </c>
      <c r="E23" s="24">
        <f>'[4]Manufacturing'!$AR$33</f>
        <v>9230</v>
      </c>
      <c r="F23" s="24">
        <f>'[4]Manufacturing'!$AS$33</f>
        <v>8998</v>
      </c>
      <c r="G23" s="24">
        <f>'[4]Manufacturing'!$AT$33</f>
        <v>7384</v>
      </c>
      <c r="H23" s="24">
        <f>'[5]Manufacturing'!$AU$33</f>
        <v>9660</v>
      </c>
      <c r="I23" s="24">
        <f>SUM(E23:H23)</f>
        <v>35272</v>
      </c>
    </row>
    <row r="24" spans="2:9" s="17" customFormat="1" ht="14.25">
      <c r="B24" s="53"/>
      <c r="C24" s="21"/>
      <c r="D24" s="29" t="s">
        <v>9</v>
      </c>
      <c r="E24" s="24">
        <f>E22-E23</f>
        <v>31299</v>
      </c>
      <c r="F24" s="24">
        <f>F22-F23</f>
        <v>20776</v>
      </c>
      <c r="G24" s="24">
        <f>G22-G23</f>
        <v>38928</v>
      </c>
      <c r="H24" s="24">
        <f>H22-H23</f>
        <v>46935</v>
      </c>
      <c r="I24" s="24">
        <f>SUM(E24:H24)</f>
        <v>137938</v>
      </c>
    </row>
    <row r="25" spans="2:11" s="17" customFormat="1" ht="15" thickBot="1">
      <c r="B25" s="53"/>
      <c r="C25" s="21"/>
      <c r="D25" s="30" t="s">
        <v>10</v>
      </c>
      <c r="E25" s="25">
        <f>'[4]Manufacturing'!$AR$3</f>
        <v>650843</v>
      </c>
      <c r="F25" s="25">
        <f>'[4]Manufacturing'!$AS$3</f>
        <v>604452</v>
      </c>
      <c r="G25" s="25">
        <f>'[4]Manufacturing'!$AT$3</f>
        <v>631185</v>
      </c>
      <c r="H25" s="25">
        <f>'[5]Manufacturing'!$AU$3</f>
        <v>681049</v>
      </c>
      <c r="I25" s="25">
        <f>SUM(E25:H25)</f>
        <v>2567529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0.04808993874098669</v>
      </c>
      <c r="F26" s="42">
        <f>(F24/F25)</f>
        <v>0.034371629178164685</v>
      </c>
      <c r="G26" s="42">
        <f>(G24/G25)</f>
        <v>0.06167446945031964</v>
      </c>
      <c r="H26" s="42">
        <f>(H24/H25)</f>
        <v>0.06891574615042383</v>
      </c>
      <c r="I26" s="43">
        <f>(I24/I25)</f>
        <v>0.05372402804408441</v>
      </c>
    </row>
    <row r="27" s="17" customFormat="1" ht="15" thickBot="1"/>
    <row r="28" spans="2:9" ht="29.25" customHeight="1" thickBot="1">
      <c r="B28" s="55" t="s">
        <v>12</v>
      </c>
      <c r="C28" s="56">
        <f>I33</f>
        <v>0.007077053477013978</v>
      </c>
      <c r="D28" s="81"/>
      <c r="E28" s="57" t="str">
        <f>E7</f>
        <v>Q4 (2016)*</v>
      </c>
      <c r="F28" s="57" t="str">
        <f>F7</f>
        <v>Q1 (2017)*</v>
      </c>
      <c r="G28" s="57" t="str">
        <f>G7</f>
        <v>Q2 (2017)*</v>
      </c>
      <c r="H28" s="57" t="str">
        <f>H7</f>
        <v>Q3 (2017)*</v>
      </c>
      <c r="I28" s="57" t="s">
        <v>6</v>
      </c>
    </row>
    <row r="29" spans="2:9" ht="14.25">
      <c r="B29" s="37"/>
      <c r="C29" s="36"/>
      <c r="D29" s="31" t="s">
        <v>7</v>
      </c>
      <c r="E29" s="32">
        <f>'[4]Electricity, gas &amp; water supply'!$AR$32</f>
        <v>-247</v>
      </c>
      <c r="F29" s="32">
        <f>'[4]Electricity, gas &amp; water supply'!$AS$32</f>
        <v>-5474</v>
      </c>
      <c r="G29" s="32">
        <f>'[4]Electricity, gas &amp; water supply'!$AT$32</f>
        <v>-1626</v>
      </c>
      <c r="H29" s="32">
        <f>'[5]Electricity, gas &amp; water supply'!$AU$32</f>
        <v>11052</v>
      </c>
      <c r="I29" s="32">
        <f>SUM(E29:H29)</f>
        <v>3705</v>
      </c>
    </row>
    <row r="30" spans="2:9" ht="14.25">
      <c r="B30" s="35"/>
      <c r="C30" s="36"/>
      <c r="D30" s="29" t="s">
        <v>8</v>
      </c>
      <c r="E30" s="24">
        <f>'[4]Electricity, gas &amp; water supply'!$AR$33</f>
        <v>504</v>
      </c>
      <c r="F30" s="24">
        <f>'[4]Electricity, gas &amp; water supply'!$AS$33</f>
        <v>485</v>
      </c>
      <c r="G30" s="24">
        <f>'[4]Electricity, gas &amp; water supply'!$AT$33</f>
        <v>473</v>
      </c>
      <c r="H30" s="24">
        <f>'[5]Electricity, gas &amp; water supply'!$AU$33</f>
        <v>523</v>
      </c>
      <c r="I30" s="24">
        <f>SUM(E30:H30)</f>
        <v>1985</v>
      </c>
    </row>
    <row r="31" spans="2:9" ht="14.25">
      <c r="B31" s="35"/>
      <c r="C31" s="36"/>
      <c r="D31" s="29" t="s">
        <v>9</v>
      </c>
      <c r="E31" s="24">
        <f>E29-E30</f>
        <v>-751</v>
      </c>
      <c r="F31" s="24">
        <f>F29-F30</f>
        <v>-5959</v>
      </c>
      <c r="G31" s="24">
        <f>G29-G30</f>
        <v>-2099</v>
      </c>
      <c r="H31" s="24">
        <f>H29-H30</f>
        <v>10529</v>
      </c>
      <c r="I31" s="24">
        <f>SUM(E31:H31)</f>
        <v>1720</v>
      </c>
    </row>
    <row r="32" spans="2:11" ht="15" thickBot="1">
      <c r="B32" s="35"/>
      <c r="C32" s="36"/>
      <c r="D32" s="30" t="s">
        <v>10</v>
      </c>
      <c r="E32" s="25">
        <f>'[4]Electricity, gas &amp; water supply'!$AR$3</f>
        <v>56141</v>
      </c>
      <c r="F32" s="25">
        <f>'[4]Electricity, gas &amp; water supply'!$AS$3</f>
        <v>55332</v>
      </c>
      <c r="G32" s="25">
        <f>'[4]Electricity, gas &amp; water supply'!$AT$3</f>
        <v>60420</v>
      </c>
      <c r="H32" s="25">
        <f>'[5]Electricity, gas &amp; water supply'!$AU$3</f>
        <v>71146</v>
      </c>
      <c r="I32" s="25">
        <f>SUM(E32:H32)</f>
        <v>243039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-0.013377032828057925</v>
      </c>
      <c r="F33" s="42">
        <f>(F31/F32)</f>
        <v>-0.10769536615340129</v>
      </c>
      <c r="G33" s="42">
        <f>(G31/G32)</f>
        <v>-0.034740152267461105</v>
      </c>
      <c r="H33" s="42">
        <f>(H31/H32)</f>
        <v>0.14799145419278667</v>
      </c>
      <c r="I33" s="43">
        <f>(I31/I32)</f>
        <v>0.007077053477013978</v>
      </c>
    </row>
    <row r="34" ht="15" thickBot="1"/>
    <row r="35" spans="2:9" ht="29.25" customHeight="1" thickBot="1">
      <c r="B35" s="58" t="s">
        <v>13</v>
      </c>
      <c r="C35" s="59">
        <f>I40</f>
        <v>0.007032092132573186</v>
      </c>
      <c r="D35" s="82"/>
      <c r="E35" s="60" t="str">
        <f>E7</f>
        <v>Q4 (2016)*</v>
      </c>
      <c r="F35" s="60" t="str">
        <f>F7</f>
        <v>Q1 (2017)*</v>
      </c>
      <c r="G35" s="60" t="str">
        <f>G7</f>
        <v>Q2 (2017)*</v>
      </c>
      <c r="H35" s="60" t="str">
        <f>H7</f>
        <v>Q3 (2017)*</v>
      </c>
      <c r="I35" s="60" t="s">
        <v>6</v>
      </c>
    </row>
    <row r="36" spans="2:9" ht="14.25">
      <c r="B36" s="37"/>
      <c r="C36" s="36"/>
      <c r="D36" s="31" t="s">
        <v>7</v>
      </c>
      <c r="E36" s="32">
        <f>'[4]Construction'!$AR$32</f>
        <v>2275</v>
      </c>
      <c r="F36" s="32">
        <f>'[4]Construction'!$AS$32</f>
        <v>1442</v>
      </c>
      <c r="G36" s="32">
        <f>'[4]Construction'!$AT$32</f>
        <v>867</v>
      </c>
      <c r="H36" s="32">
        <f>'[5]Construction'!$AU$32</f>
        <v>2020</v>
      </c>
      <c r="I36" s="32">
        <f>SUM(E36:H36)</f>
        <v>6604</v>
      </c>
    </row>
    <row r="37" spans="2:9" ht="14.25">
      <c r="B37" s="35"/>
      <c r="C37" s="36"/>
      <c r="D37" s="29" t="s">
        <v>8</v>
      </c>
      <c r="E37" s="24">
        <f>'[4]Construction'!$AR$33</f>
        <v>1209</v>
      </c>
      <c r="F37" s="24">
        <f>'[4]Construction'!$AS$33</f>
        <v>1258</v>
      </c>
      <c r="G37" s="24">
        <f>'[4]Construction'!$AT$33</f>
        <v>589</v>
      </c>
      <c r="H37" s="24">
        <f>'[5]Construction'!$AU$33</f>
        <v>658</v>
      </c>
      <c r="I37" s="24">
        <f>SUM(E37:H37)</f>
        <v>3714</v>
      </c>
    </row>
    <row r="38" spans="2:9" ht="14.25">
      <c r="B38" s="35"/>
      <c r="C38" s="36"/>
      <c r="D38" s="29" t="s">
        <v>9</v>
      </c>
      <c r="E38" s="24">
        <f>E36-E37</f>
        <v>1066</v>
      </c>
      <c r="F38" s="24">
        <f>F36-F37</f>
        <v>184</v>
      </c>
      <c r="G38" s="24">
        <f>G36-G37</f>
        <v>278</v>
      </c>
      <c r="H38" s="24">
        <f>H36-H37</f>
        <v>1362</v>
      </c>
      <c r="I38" s="24">
        <f>SUM(E38:H38)</f>
        <v>2890</v>
      </c>
    </row>
    <row r="39" spans="2:11" ht="15" thickBot="1">
      <c r="B39" s="35"/>
      <c r="C39" s="36"/>
      <c r="D39" s="30" t="s">
        <v>10</v>
      </c>
      <c r="E39" s="25">
        <f>'[4]Construction'!$AR$3</f>
        <v>102560</v>
      </c>
      <c r="F39" s="25">
        <f>'[4]Construction'!$AS$3</f>
        <v>98047</v>
      </c>
      <c r="G39" s="25">
        <f>'[4]Construction'!$AT$3</f>
        <v>105989</v>
      </c>
      <c r="H39" s="25">
        <f>'[5]Construction'!$AU$3</f>
        <v>104377</v>
      </c>
      <c r="I39" s="25">
        <f>SUM(E39:H39)</f>
        <v>410973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0.010393915756630265</v>
      </c>
      <c r="F40" s="42">
        <f>(F38/F39)</f>
        <v>0.0018766509939110835</v>
      </c>
      <c r="G40" s="42">
        <f>(G38/G39)</f>
        <v>0.0026229136985913633</v>
      </c>
      <c r="H40" s="42">
        <f>(H38/H39)</f>
        <v>0.013048851758529177</v>
      </c>
      <c r="I40" s="43">
        <f>(I38/I39)</f>
        <v>0.007032092132573186</v>
      </c>
    </row>
    <row r="41" ht="15" thickBot="1"/>
    <row r="42" spans="2:9" ht="29.25" customHeight="1" thickBot="1">
      <c r="B42" s="61" t="s">
        <v>14</v>
      </c>
      <c r="C42" s="62">
        <f>I47</f>
        <v>0.03904871030364964</v>
      </c>
      <c r="D42" s="83"/>
      <c r="E42" s="63" t="str">
        <f>E7</f>
        <v>Q4 (2016)*</v>
      </c>
      <c r="F42" s="63" t="str">
        <f>F7</f>
        <v>Q1 (2017)*</v>
      </c>
      <c r="G42" s="63" t="str">
        <f>G7</f>
        <v>Q2 (2017)*</v>
      </c>
      <c r="H42" s="63" t="str">
        <f>H7</f>
        <v>Q3 (2017)*</v>
      </c>
      <c r="I42" s="63" t="s">
        <v>6</v>
      </c>
    </row>
    <row r="43" spans="2:9" ht="14.25">
      <c r="B43" s="37"/>
      <c r="C43" s="36"/>
      <c r="D43" s="31" t="s">
        <v>7</v>
      </c>
      <c r="E43" s="32">
        <f>'[4]Trade'!$AR$32</f>
        <v>45460</v>
      </c>
      <c r="F43" s="32">
        <f>'[4]Trade'!$AS$32</f>
        <v>20483</v>
      </c>
      <c r="G43" s="32">
        <f>'[4]Trade'!$AT$32</f>
        <v>35724</v>
      </c>
      <c r="H43" s="32">
        <f>'[5]Trade'!$AU$32</f>
        <v>47336</v>
      </c>
      <c r="I43" s="32">
        <f>SUM(E43:H43)</f>
        <v>149003</v>
      </c>
    </row>
    <row r="44" spans="2:9" ht="14.25">
      <c r="B44" s="35"/>
      <c r="C44" s="36"/>
      <c r="D44" s="29" t="s">
        <v>8</v>
      </c>
      <c r="E44" s="24">
        <f>'[4]Trade'!$AR$33</f>
        <v>5644</v>
      </c>
      <c r="F44" s="24">
        <f>'[4]Trade'!$AS$33</f>
        <v>5351</v>
      </c>
      <c r="G44" s="24">
        <f>'[4]Trade'!$AT$33</f>
        <v>4453</v>
      </c>
      <c r="H44" s="24">
        <f>'[5]Trade'!$AU$33</f>
        <v>5928</v>
      </c>
      <c r="I44" s="24">
        <f>SUM(E44:H44)</f>
        <v>21376</v>
      </c>
    </row>
    <row r="45" spans="2:9" ht="14.25">
      <c r="B45" s="35"/>
      <c r="C45" s="36"/>
      <c r="D45" s="29" t="s">
        <v>9</v>
      </c>
      <c r="E45" s="24">
        <f>E43-E44</f>
        <v>39816</v>
      </c>
      <c r="F45" s="24">
        <f>F43-F44</f>
        <v>15132</v>
      </c>
      <c r="G45" s="24">
        <f>G43-G44</f>
        <v>31271</v>
      </c>
      <c r="H45" s="24">
        <f>H43-H44</f>
        <v>41408</v>
      </c>
      <c r="I45" s="24">
        <f>SUM(E45:H45)</f>
        <v>127627</v>
      </c>
    </row>
    <row r="46" spans="2:11" ht="15" thickBot="1">
      <c r="B46" s="35"/>
      <c r="C46" s="36"/>
      <c r="D46" s="30" t="s">
        <v>10</v>
      </c>
      <c r="E46" s="25">
        <f>'[4]Trade'!$AR$3</f>
        <v>821358</v>
      </c>
      <c r="F46" s="25">
        <f>'[4]Trade'!$AS$3</f>
        <v>825388</v>
      </c>
      <c r="G46" s="25">
        <f>'[4]Trade'!$AT$3</f>
        <v>785272</v>
      </c>
      <c r="H46" s="25">
        <f>'[5]Trade'!$AU$3</f>
        <v>836387</v>
      </c>
      <c r="I46" s="25">
        <f>SUM(E46:H46)</f>
        <v>3268405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0.048475816878876206</v>
      </c>
      <c r="F47" s="42">
        <f>(F45/F46)</f>
        <v>0.018333196024172875</v>
      </c>
      <c r="G47" s="42">
        <f>(G45/G46)</f>
        <v>0.03982187063845394</v>
      </c>
      <c r="H47" s="42">
        <f>(H45/H46)</f>
        <v>0.04950818221708372</v>
      </c>
      <c r="I47" s="43">
        <f>(I45/I46)</f>
        <v>0.03904871030364964</v>
      </c>
    </row>
    <row r="48" ht="15" thickBot="1"/>
    <row r="49" spans="2:9" s="17" customFormat="1" ht="29.25" customHeight="1" thickBot="1">
      <c r="B49" s="64" t="s">
        <v>15</v>
      </c>
      <c r="C49" s="65">
        <f>I54</f>
        <v>0.05940571589650852</v>
      </c>
      <c r="D49" s="84"/>
      <c r="E49" s="66" t="str">
        <f>E7</f>
        <v>Q4 (2016)*</v>
      </c>
      <c r="F49" s="66" t="str">
        <f>F7</f>
        <v>Q1 (2017)*</v>
      </c>
      <c r="G49" s="66" t="str">
        <f>G7</f>
        <v>Q2 (2017)*</v>
      </c>
      <c r="H49" s="66" t="str">
        <f>H7</f>
        <v>Q3 (2017)*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'[4]Transport, storage &amp; communicat'!$AR$32</f>
        <v>16368</v>
      </c>
      <c r="F50" s="77">
        <f>'[4]Transport, storage &amp; communicat'!$AS$32</f>
        <v>14688</v>
      </c>
      <c r="G50" s="77">
        <f>'[4]Transport, storage &amp; communicat'!$AT$32</f>
        <v>12348</v>
      </c>
      <c r="H50" s="77">
        <f>'[5]Transport, storage &amp; communicat'!$AU$32</f>
        <v>21224</v>
      </c>
      <c r="I50" s="77">
        <f>SUM(E50:H50)</f>
        <v>64628</v>
      </c>
    </row>
    <row r="51" spans="2:9" s="17" customFormat="1" ht="14.25">
      <c r="B51" s="53"/>
      <c r="C51" s="21"/>
      <c r="D51" s="29" t="s">
        <v>8</v>
      </c>
      <c r="E51" s="75">
        <f>'[4]Transport, storage &amp; communicat'!$AR$33</f>
        <v>3818</v>
      </c>
      <c r="F51" s="75">
        <f>'[4]Transport, storage &amp; communicat'!$AS$33</f>
        <v>3932</v>
      </c>
      <c r="G51" s="75">
        <f>'[4]Transport, storage &amp; communicat'!$AT$33</f>
        <v>3424</v>
      </c>
      <c r="H51" s="75">
        <f>'[5]Transport, storage &amp; communicat'!$AU$33</f>
        <v>3719</v>
      </c>
      <c r="I51" s="75">
        <f>SUM(E51:H51)</f>
        <v>14893</v>
      </c>
    </row>
    <row r="52" spans="2:9" s="17" customFormat="1" ht="14.25">
      <c r="B52" s="53"/>
      <c r="C52" s="21"/>
      <c r="D52" s="29" t="s">
        <v>9</v>
      </c>
      <c r="E52" s="75">
        <f>E50-E51</f>
        <v>12550</v>
      </c>
      <c r="F52" s="75">
        <f>F50-F51</f>
        <v>10756</v>
      </c>
      <c r="G52" s="75">
        <f>G50-G51</f>
        <v>8924</v>
      </c>
      <c r="H52" s="75">
        <f>H50-H51</f>
        <v>17505</v>
      </c>
      <c r="I52" s="75">
        <f>SUM(E52:H52)</f>
        <v>49735</v>
      </c>
    </row>
    <row r="53" spans="2:11" s="17" customFormat="1" ht="15" thickBot="1">
      <c r="B53" s="53"/>
      <c r="C53" s="21"/>
      <c r="D53" s="30" t="s">
        <v>10</v>
      </c>
      <c r="E53" s="76">
        <f>'[4]Transport, storage &amp; communicat'!$AR$3</f>
        <v>206510</v>
      </c>
      <c r="F53" s="76">
        <f>'[4]Transport, storage &amp; communicat'!$AS$3</f>
        <v>200406</v>
      </c>
      <c r="G53" s="76">
        <f>'[4]Transport, storage &amp; communicat'!$AT$3</f>
        <v>206321</v>
      </c>
      <c r="H53" s="76">
        <f>'[5]Transport, storage &amp; communicat'!$AU$3</f>
        <v>223972</v>
      </c>
      <c r="I53" s="76">
        <f>SUM(E53:H53)</f>
        <v>837209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0.060771875453973175</v>
      </c>
      <c r="F54" s="42">
        <f>(F52/F53)</f>
        <v>0.053671047773020765</v>
      </c>
      <c r="G54" s="42">
        <f>(G52/G53)</f>
        <v>0.043252989273995374</v>
      </c>
      <c r="H54" s="42">
        <f>(H52/H53)</f>
        <v>0.07815709106495455</v>
      </c>
      <c r="I54" s="43">
        <f>(I52/I53)</f>
        <v>0.05940571589650852</v>
      </c>
    </row>
    <row r="55" ht="19.5" customHeight="1" thickBot="1"/>
    <row r="56" spans="2:9" ht="29.25" customHeight="1" thickBot="1">
      <c r="B56" s="67" t="s">
        <v>16</v>
      </c>
      <c r="C56" s="68">
        <f>I61</f>
        <v>0.24228117304885916</v>
      </c>
      <c r="D56" s="85"/>
      <c r="E56" s="69" t="str">
        <f>E7</f>
        <v>Q4 (2016)*</v>
      </c>
      <c r="F56" s="69" t="str">
        <f>F7</f>
        <v>Q1 (2017)*</v>
      </c>
      <c r="G56" s="69" t="str">
        <f>G7</f>
        <v>Q2 (2017)*</v>
      </c>
      <c r="H56" s="69" t="str">
        <f>H7</f>
        <v>Q3 (2017)*</v>
      </c>
      <c r="I56" s="69" t="s">
        <v>6</v>
      </c>
    </row>
    <row r="57" spans="2:9" ht="14.25">
      <c r="B57" s="37"/>
      <c r="C57" s="36"/>
      <c r="D57" s="31" t="s">
        <v>7</v>
      </c>
      <c r="E57" s="32">
        <f>'[4]Business services'!$AR$32</f>
        <v>36793</v>
      </c>
      <c r="F57" s="32">
        <f>'[4]Business services'!$AS$32</f>
        <v>35671</v>
      </c>
      <c r="G57" s="32">
        <f>'[4]Business services'!$AT$32</f>
        <v>175212</v>
      </c>
      <c r="H57" s="32">
        <f>'[5]Business services'!$AU$32</f>
        <v>35322</v>
      </c>
      <c r="I57" s="32">
        <f>SUM(E57:H57)</f>
        <v>282998</v>
      </c>
    </row>
    <row r="58" spans="2:9" ht="14.25">
      <c r="B58" s="35"/>
      <c r="C58" s="36"/>
      <c r="D58" s="29" t="s">
        <v>8</v>
      </c>
      <c r="E58" s="24">
        <f>'[4]Business services'!$AR$33</f>
        <v>4524</v>
      </c>
      <c r="F58" s="24">
        <f>'[4]Business services'!$AS$33</f>
        <v>4716</v>
      </c>
      <c r="G58" s="24">
        <f>'[4]Business services'!$AT$33</f>
        <v>5074</v>
      </c>
      <c r="H58" s="24">
        <f>'[5]Business services'!$AU$33</f>
        <v>6866</v>
      </c>
      <c r="I58" s="24">
        <f>SUM(E58:H58)</f>
        <v>21180</v>
      </c>
    </row>
    <row r="59" spans="2:9" ht="14.25">
      <c r="B59" s="35"/>
      <c r="C59" s="36"/>
      <c r="D59" s="29" t="s">
        <v>9</v>
      </c>
      <c r="E59" s="24">
        <f>E57-E58</f>
        <v>32269</v>
      </c>
      <c r="F59" s="24">
        <f>F57-F58</f>
        <v>30955</v>
      </c>
      <c r="G59" s="24">
        <f>G57-G58</f>
        <v>170138</v>
      </c>
      <c r="H59" s="24">
        <f>H57-H58</f>
        <v>28456</v>
      </c>
      <c r="I59" s="24">
        <f>SUM(E59:H59)</f>
        <v>261818</v>
      </c>
    </row>
    <row r="60" spans="2:11" ht="15" thickBot="1">
      <c r="B60" s="35"/>
      <c r="C60" s="36"/>
      <c r="D60" s="30" t="s">
        <v>10</v>
      </c>
      <c r="E60" s="25">
        <f>'[4]Business services'!$AR$3</f>
        <v>266005</v>
      </c>
      <c r="F60" s="25">
        <f>'[4]Business services'!$AS$3</f>
        <v>261984</v>
      </c>
      <c r="G60" s="25">
        <f>'[4]Business services'!$AT$3</f>
        <v>265425</v>
      </c>
      <c r="H60" s="25">
        <f>'[5]Business services'!$AU$3</f>
        <v>287223</v>
      </c>
      <c r="I60" s="25">
        <f>SUM(E60:H60)</f>
        <v>1080637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0.12130974981673277</v>
      </c>
      <c r="F61" s="42">
        <f>(F59/F60)</f>
        <v>0.11815607059973128</v>
      </c>
      <c r="G61" s="42">
        <f>(G59/G60)</f>
        <v>0.6410021663370067</v>
      </c>
      <c r="H61" s="42">
        <f>(H59/H60)</f>
        <v>0.0990728458375548</v>
      </c>
      <c r="I61" s="43">
        <f>(I59/I60)</f>
        <v>0.24228117304885916</v>
      </c>
    </row>
    <row r="62" ht="15" thickBot="1"/>
    <row r="63" spans="2:9" ht="29.25" customHeight="1" thickBot="1">
      <c r="B63" s="70" t="s">
        <v>17</v>
      </c>
      <c r="C63" s="71">
        <f>I68</f>
        <v>0.1128483287590456</v>
      </c>
      <c r="D63" s="86"/>
      <c r="E63" s="72" t="str">
        <f>E7</f>
        <v>Q4 (2016)*</v>
      </c>
      <c r="F63" s="72" t="str">
        <f>F7</f>
        <v>Q1 (2017)*</v>
      </c>
      <c r="G63" s="72" t="str">
        <f>G7</f>
        <v>Q2 (2017)*</v>
      </c>
      <c r="H63" s="72" t="str">
        <f>H7</f>
        <v>Q3 (2017)*</v>
      </c>
      <c r="I63" s="72" t="s">
        <v>6</v>
      </c>
    </row>
    <row r="64" spans="2:9" ht="14.25">
      <c r="B64" s="37"/>
      <c r="C64" s="36"/>
      <c r="D64" s="31" t="s">
        <v>7</v>
      </c>
      <c r="E64" s="32">
        <f>'[4]Personal services'!$AR$32</f>
        <v>6384</v>
      </c>
      <c r="F64" s="32">
        <f>'[4]Personal services'!$AS$32</f>
        <v>7844</v>
      </c>
      <c r="G64" s="32">
        <f>'[4]Personal services'!$AT$32</f>
        <v>8858</v>
      </c>
      <c r="H64" s="32">
        <f>'[5]Personal services'!$AU$32</f>
        <v>7608</v>
      </c>
      <c r="I64" s="32">
        <f>SUM(E64:H64)</f>
        <v>30694</v>
      </c>
    </row>
    <row r="65" spans="2:9" ht="14.25">
      <c r="B65" s="35"/>
      <c r="C65" s="36"/>
      <c r="D65" s="29" t="s">
        <v>8</v>
      </c>
      <c r="E65" s="24">
        <f>'[4]Personal services'!$AR$33</f>
        <v>1087</v>
      </c>
      <c r="F65" s="24">
        <f>'[4]Personal services'!$AS$33</f>
        <v>1171</v>
      </c>
      <c r="G65" s="24">
        <f>'[4]Personal services'!$AT$33</f>
        <v>1183</v>
      </c>
      <c r="H65" s="24">
        <f>'[5]Personal services'!$AU$33</f>
        <v>1226</v>
      </c>
      <c r="I65" s="24">
        <f>SUM(E65:H65)</f>
        <v>4667</v>
      </c>
    </row>
    <row r="66" spans="2:9" ht="14.25">
      <c r="B66" s="35"/>
      <c r="C66" s="36"/>
      <c r="D66" s="29" t="s">
        <v>9</v>
      </c>
      <c r="E66" s="24">
        <f>E64-E65</f>
        <v>5297</v>
      </c>
      <c r="F66" s="24">
        <f>F64-F65</f>
        <v>6673</v>
      </c>
      <c r="G66" s="24">
        <f>G64-G65</f>
        <v>7675</v>
      </c>
      <c r="H66" s="24">
        <f>H64-H65</f>
        <v>6382</v>
      </c>
      <c r="I66" s="24">
        <f>SUM(E66:H66)</f>
        <v>26027</v>
      </c>
    </row>
    <row r="67" spans="2:11" ht="15" thickBot="1">
      <c r="B67" s="35"/>
      <c r="C67" s="36"/>
      <c r="D67" s="30" t="s">
        <v>10</v>
      </c>
      <c r="E67" s="25">
        <f>'[4]Personal services'!$AR$3</f>
        <v>55497</v>
      </c>
      <c r="F67" s="25">
        <f>'[4]Personal services'!$AS$3</f>
        <v>57750</v>
      </c>
      <c r="G67" s="25">
        <f>'[4]Personal services'!$AT$3</f>
        <v>57854</v>
      </c>
      <c r="H67" s="25">
        <f>'[5]Personal services'!$AU$3</f>
        <v>59536</v>
      </c>
      <c r="I67" s="25">
        <f>SUM(E67:H67)</f>
        <v>230637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0.09544660071715588</v>
      </c>
      <c r="F68" s="42">
        <f>(F66/F67)</f>
        <v>0.11554978354978356</v>
      </c>
      <c r="G68" s="42">
        <f>(G66/G67)</f>
        <v>0.1326615272928406</v>
      </c>
      <c r="H68" s="42">
        <f>(H66/H67)</f>
        <v>0.10719564633163128</v>
      </c>
      <c r="I68" s="43">
        <f>(I66/I67)</f>
        <v>0.1128483287590456</v>
      </c>
    </row>
    <row r="69" spans="2:7" ht="14.25">
      <c r="B69" s="14" t="s">
        <v>69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43188</v>
      </c>
    </row>
    <row r="3" spans="1:6" ht="15" thickTop="1">
      <c r="A3" s="2"/>
      <c r="B3" s="3" t="s">
        <v>2</v>
      </c>
      <c r="C3" s="4"/>
      <c r="E3" s="27" t="s">
        <v>19</v>
      </c>
      <c r="F3" s="15">
        <v>43281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0.07047645754513074</v>
      </c>
      <c r="D7" s="80"/>
      <c r="E7" s="34" t="s">
        <v>65</v>
      </c>
      <c r="F7" s="34" t="s">
        <v>68</v>
      </c>
      <c r="G7" s="34" t="s">
        <v>70</v>
      </c>
      <c r="H7" s="34" t="s">
        <v>71</v>
      </c>
      <c r="I7" s="34" t="s">
        <v>6</v>
      </c>
    </row>
    <row r="8" spans="2:9" ht="14.25">
      <c r="B8" s="35"/>
      <c r="C8" s="36"/>
      <c r="D8" s="31" t="s">
        <v>7</v>
      </c>
      <c r="E8" s="32">
        <f>'[4]All industries'!$AS$32</f>
        <v>118337</v>
      </c>
      <c r="F8" s="32">
        <f>'[4]All industries'!$AT$32</f>
        <v>267905</v>
      </c>
      <c r="G8" s="32">
        <f>'[5]All industries'!$AU$32</f>
        <v>192840</v>
      </c>
      <c r="H8" s="32">
        <f>'[5]All industries'!$AV$32</f>
        <v>215842</v>
      </c>
      <c r="I8" s="32">
        <f>SUM(E8:H8)</f>
        <v>794924</v>
      </c>
    </row>
    <row r="9" spans="2:9" ht="14.25">
      <c r="B9" s="47"/>
      <c r="C9" s="36"/>
      <c r="D9" s="29" t="s">
        <v>8</v>
      </c>
      <c r="E9" s="24">
        <f>'[4]All industries'!$AS$33</f>
        <v>32016</v>
      </c>
      <c r="F9" s="24">
        <f>'[4]All industries'!$AT$33</f>
        <v>26245</v>
      </c>
      <c r="G9" s="24">
        <f>'[5]All industries'!$AU$33</f>
        <v>33590</v>
      </c>
      <c r="H9" s="24">
        <f>'[5]All industries'!$AV$33</f>
        <v>37571</v>
      </c>
      <c r="I9" s="24">
        <f>SUM(E9:H9)</f>
        <v>129422</v>
      </c>
    </row>
    <row r="10" spans="2:9" ht="14.25">
      <c r="B10" s="35"/>
      <c r="C10" s="36"/>
      <c r="D10" s="29" t="s">
        <v>9</v>
      </c>
      <c r="E10" s="24">
        <f>E8-E9</f>
        <v>86321</v>
      </c>
      <c r="F10" s="24">
        <f>F8-F9</f>
        <v>241660</v>
      </c>
      <c r="G10" s="24">
        <f>G8-G9</f>
        <v>159250</v>
      </c>
      <c r="H10" s="24">
        <f>H8-H9</f>
        <v>178271</v>
      </c>
      <c r="I10" s="24">
        <f>SUM(E10:H10)</f>
        <v>665502</v>
      </c>
    </row>
    <row r="11" spans="2:11" ht="15" thickBot="1">
      <c r="B11" s="35"/>
      <c r="C11" s="36"/>
      <c r="D11" s="30" t="s">
        <v>10</v>
      </c>
      <c r="E11" s="25">
        <f>'[4]All industries'!$AS$3</f>
        <v>2248280</v>
      </c>
      <c r="F11" s="25">
        <f>'[4]All industries'!$AT$3</f>
        <v>2258314</v>
      </c>
      <c r="G11" s="25">
        <f>'[5]All industries'!$AU$3</f>
        <v>2425195</v>
      </c>
      <c r="H11" s="25">
        <f>'[5]All industries'!$AV$3</f>
        <v>2511109</v>
      </c>
      <c r="I11" s="25">
        <f>SUM(E11:H11)</f>
        <v>9442898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0.03839423915170708</v>
      </c>
      <c r="F12" s="42">
        <f>(F10/F11)</f>
        <v>0.10700903417328149</v>
      </c>
      <c r="G12" s="42">
        <f>(G10/G11)</f>
        <v>0.06566482282867976</v>
      </c>
      <c r="H12" s="42">
        <f>(H10/H11)</f>
        <v>0.07099293579052124</v>
      </c>
      <c r="I12" s="43">
        <f>(I10/I11)</f>
        <v>0.07047645754513074</v>
      </c>
    </row>
    <row r="13" ht="15" thickBot="1"/>
    <row r="14" spans="2:9" ht="29.25" customHeight="1" thickBot="1">
      <c r="B14" s="44" t="s">
        <v>5</v>
      </c>
      <c r="C14" s="49">
        <f>I19</f>
        <v>0.012085761216700734</v>
      </c>
      <c r="D14" s="79"/>
      <c r="E14" s="45" t="str">
        <f>E7</f>
        <v>Q1 (2017)*</v>
      </c>
      <c r="F14" s="45" t="str">
        <f>F7</f>
        <v>Q2 (2017)*</v>
      </c>
      <c r="G14" s="45" t="str">
        <f>G7</f>
        <v>Q3 (2017)*</v>
      </c>
      <c r="H14" s="45" t="str">
        <f>H7</f>
        <v>Q4 (2017)!</v>
      </c>
      <c r="I14" s="45" t="s">
        <v>6</v>
      </c>
    </row>
    <row r="15" spans="2:12" ht="14.25">
      <c r="B15" s="35"/>
      <c r="C15" s="36"/>
      <c r="D15" s="31" t="s">
        <v>7</v>
      </c>
      <c r="E15" s="32">
        <f>'[4]Mining &amp; quarrying'!$AS$32</f>
        <v>13909</v>
      </c>
      <c r="F15" s="32">
        <f>'[4]Mining &amp; quarrying'!$AT$32</f>
        <v>-9790</v>
      </c>
      <c r="G15" s="32">
        <f>'[5]Mining &amp; quarrying'!$AU$32</f>
        <v>11683</v>
      </c>
      <c r="H15" s="32">
        <f>'[5]Mining &amp; quarrying'!$AV$32</f>
        <v>11049</v>
      </c>
      <c r="I15" s="32">
        <f>SUM(E15:H15)</f>
        <v>26851</v>
      </c>
      <c r="K15" s="12"/>
      <c r="L15" s="12"/>
    </row>
    <row r="16" spans="2:11" ht="14.25">
      <c r="B16" s="46"/>
      <c r="C16" s="36"/>
      <c r="D16" s="29" t="s">
        <v>8</v>
      </c>
      <c r="E16" s="24">
        <f>'[4]Mining &amp; quarrying'!$AS$33</f>
        <v>6105</v>
      </c>
      <c r="F16" s="24">
        <f>'[4]Mining &amp; quarrying'!$AT$33</f>
        <v>3665</v>
      </c>
      <c r="G16" s="24">
        <f>'[5]Mining &amp; quarrying'!$AU$33</f>
        <v>5010</v>
      </c>
      <c r="H16" s="24">
        <f>'[5]Mining &amp; quarrying'!$AV$33</f>
        <v>4544</v>
      </c>
      <c r="I16" s="24">
        <f>SUM(E16:H16)</f>
        <v>19324</v>
      </c>
      <c r="K16" s="12"/>
    </row>
    <row r="17" spans="2:9" ht="14.25">
      <c r="B17" s="35"/>
      <c r="C17" s="36"/>
      <c r="D17" s="29" t="s">
        <v>9</v>
      </c>
      <c r="E17" s="24">
        <f>E15-E16</f>
        <v>7804</v>
      </c>
      <c r="F17" s="24">
        <f>F15-F16</f>
        <v>-13455</v>
      </c>
      <c r="G17" s="24">
        <f>G15-G16</f>
        <v>6673</v>
      </c>
      <c r="H17" s="24">
        <f>H15-H16</f>
        <v>6505</v>
      </c>
      <c r="I17" s="24">
        <f>SUM(E17:H17)</f>
        <v>7527</v>
      </c>
    </row>
    <row r="18" spans="2:11" ht="15" thickBot="1">
      <c r="B18" s="35"/>
      <c r="C18" s="36"/>
      <c r="D18" s="30" t="s">
        <v>10</v>
      </c>
      <c r="E18" s="25">
        <f>'[4]Mining &amp; quarrying'!$AS$3</f>
        <v>144921</v>
      </c>
      <c r="F18" s="25">
        <f>'[4]Mining &amp; quarrying'!$AT$3</f>
        <v>145848</v>
      </c>
      <c r="G18" s="25">
        <f>'[5]Mining &amp; quarrying'!$AU$3</f>
        <v>161505</v>
      </c>
      <c r="H18" s="25">
        <f>'[5]Mining &amp; quarrying'!$AV$3</f>
        <v>170525</v>
      </c>
      <c r="I18" s="25">
        <f>SUM(E18:H18)</f>
        <v>622799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0.0538500286362915</v>
      </c>
      <c r="F19" s="42">
        <f>(F17/F18)</f>
        <v>-0.09225357906861939</v>
      </c>
      <c r="G19" s="42">
        <f>(G17/G18)</f>
        <v>0.041317606266059875</v>
      </c>
      <c r="H19" s="42">
        <f>(H17/H18)</f>
        <v>0.03814689928163026</v>
      </c>
      <c r="I19" s="43">
        <f>(I17/I18)</f>
        <v>0.012085761216700734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0.0552261722516887</v>
      </c>
      <c r="D21" s="78"/>
      <c r="E21" s="52" t="str">
        <f>E7</f>
        <v>Q1 (2017)*</v>
      </c>
      <c r="F21" s="52" t="str">
        <f>F7</f>
        <v>Q2 (2017)*</v>
      </c>
      <c r="G21" s="52" t="str">
        <f>G7</f>
        <v>Q3 (2017)*</v>
      </c>
      <c r="H21" s="52" t="str">
        <f>H7</f>
        <v>Q4 (2017)!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'[4]Manufacturing'!$AS$32</f>
        <v>29774</v>
      </c>
      <c r="F22" s="32">
        <f>'[4]Manufacturing'!$AT$32</f>
        <v>46312</v>
      </c>
      <c r="G22" s="32">
        <f>'[5]Manufacturing'!$AU$32</f>
        <v>56595</v>
      </c>
      <c r="H22" s="32">
        <f>'[5]Manufacturing'!$AV$32</f>
        <v>51495</v>
      </c>
      <c r="I22" s="32">
        <f>SUM(E22:H22)</f>
        <v>184176</v>
      </c>
      <c r="K22" s="18"/>
    </row>
    <row r="23" spans="2:9" s="17" customFormat="1" ht="14.25">
      <c r="B23" s="53"/>
      <c r="C23" s="21"/>
      <c r="D23" s="29" t="s">
        <v>8</v>
      </c>
      <c r="E23" s="24">
        <f>'[4]Manufacturing'!$AS$33</f>
        <v>8998</v>
      </c>
      <c r="F23" s="24">
        <f>'[4]Manufacturing'!$AT$33</f>
        <v>7384</v>
      </c>
      <c r="G23" s="24">
        <f>'[5]Manufacturing'!$AU$33</f>
        <v>9660</v>
      </c>
      <c r="H23" s="24">
        <f>'[5]Manufacturing'!$AV$33</f>
        <v>12498</v>
      </c>
      <c r="I23" s="24">
        <f>SUM(E23:H23)</f>
        <v>38540</v>
      </c>
    </row>
    <row r="24" spans="2:9" s="17" customFormat="1" ht="14.25">
      <c r="B24" s="53"/>
      <c r="C24" s="21"/>
      <c r="D24" s="29" t="s">
        <v>9</v>
      </c>
      <c r="E24" s="24">
        <f>E22-E23</f>
        <v>20776</v>
      </c>
      <c r="F24" s="24">
        <f>F22-F23</f>
        <v>38928</v>
      </c>
      <c r="G24" s="24">
        <f>G22-G23</f>
        <v>46935</v>
      </c>
      <c r="H24" s="24">
        <f>H22-H23</f>
        <v>38997</v>
      </c>
      <c r="I24" s="24">
        <f>SUM(E24:H24)</f>
        <v>145636</v>
      </c>
    </row>
    <row r="25" spans="2:11" s="17" customFormat="1" ht="15" thickBot="1">
      <c r="B25" s="53"/>
      <c r="C25" s="21"/>
      <c r="D25" s="30" t="s">
        <v>10</v>
      </c>
      <c r="E25" s="25">
        <f>'[4]Manufacturing'!$AS$3</f>
        <v>604452</v>
      </c>
      <c r="F25" s="25">
        <f>'[4]Manufacturing'!$AT$3</f>
        <v>631185</v>
      </c>
      <c r="G25" s="25">
        <f>'[5]Manufacturing'!$AU$3</f>
        <v>681049</v>
      </c>
      <c r="H25" s="25">
        <f>'[5]Manufacturing'!$AV$3</f>
        <v>720397</v>
      </c>
      <c r="I25" s="25">
        <f>SUM(E25:H25)</f>
        <v>2637083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0.034371629178164685</v>
      </c>
      <c r="F26" s="42">
        <f>(F24/F25)</f>
        <v>0.06167446945031964</v>
      </c>
      <c r="G26" s="42">
        <f>(G24/G25)</f>
        <v>0.06891574615042383</v>
      </c>
      <c r="H26" s="42">
        <f>(H24/H25)</f>
        <v>0.054132651857239825</v>
      </c>
      <c r="I26" s="43">
        <f>(I24/I25)</f>
        <v>0.0552261722516887</v>
      </c>
    </row>
    <row r="27" s="17" customFormat="1" ht="15" thickBot="1"/>
    <row r="28" spans="2:9" ht="29.25" customHeight="1" thickBot="1">
      <c r="B28" s="55" t="s">
        <v>12</v>
      </c>
      <c r="C28" s="56">
        <f>I33</f>
        <v>-0.0021283212109218822</v>
      </c>
      <c r="D28" s="81"/>
      <c r="E28" s="57" t="str">
        <f>E7</f>
        <v>Q1 (2017)*</v>
      </c>
      <c r="F28" s="57" t="str">
        <f>F7</f>
        <v>Q2 (2017)*</v>
      </c>
      <c r="G28" s="57" t="str">
        <f>G7</f>
        <v>Q3 (2017)*</v>
      </c>
      <c r="H28" s="57" t="str">
        <f>H7</f>
        <v>Q4 (2017)!</v>
      </c>
      <c r="I28" s="57" t="s">
        <v>6</v>
      </c>
    </row>
    <row r="29" spans="2:9" ht="14.25">
      <c r="B29" s="37"/>
      <c r="C29" s="36"/>
      <c r="D29" s="31" t="s">
        <v>7</v>
      </c>
      <c r="E29" s="32">
        <f>'[4]Electricity, gas &amp; water supply'!$AS$32</f>
        <v>-5474</v>
      </c>
      <c r="F29" s="32">
        <f>'[4]Electricity, gas &amp; water supply'!$AT$32</f>
        <v>-1626</v>
      </c>
      <c r="G29" s="32">
        <f>'[5]Electricity, gas &amp; water supply'!$AU$32</f>
        <v>11052</v>
      </c>
      <c r="H29" s="32">
        <f>'[5]Electricity, gas &amp; water supply'!$AV$32</f>
        <v>-2526</v>
      </c>
      <c r="I29" s="32">
        <f>SUM(E29:H29)</f>
        <v>1426</v>
      </c>
    </row>
    <row r="30" spans="2:9" ht="14.25">
      <c r="B30" s="35"/>
      <c r="C30" s="36"/>
      <c r="D30" s="29" t="s">
        <v>8</v>
      </c>
      <c r="E30" s="24">
        <f>'[4]Electricity, gas &amp; water supply'!$AS$33</f>
        <v>485</v>
      </c>
      <c r="F30" s="24">
        <f>'[4]Electricity, gas &amp; water supply'!$AT$33</f>
        <v>473</v>
      </c>
      <c r="G30" s="24">
        <f>'[5]Electricity, gas &amp; water supply'!$AU$33</f>
        <v>523</v>
      </c>
      <c r="H30" s="24">
        <f>'[5]Electricity, gas &amp; water supply'!$AV$33</f>
        <v>472</v>
      </c>
      <c r="I30" s="24">
        <f>SUM(E30:H30)</f>
        <v>1953</v>
      </c>
    </row>
    <row r="31" spans="2:9" ht="14.25">
      <c r="B31" s="35"/>
      <c r="C31" s="36"/>
      <c r="D31" s="29" t="s">
        <v>9</v>
      </c>
      <c r="E31" s="24">
        <f>E29-E30</f>
        <v>-5959</v>
      </c>
      <c r="F31" s="24">
        <f>F29-F30</f>
        <v>-2099</v>
      </c>
      <c r="G31" s="24">
        <f>G29-G30</f>
        <v>10529</v>
      </c>
      <c r="H31" s="24">
        <f>H29-H30</f>
        <v>-2998</v>
      </c>
      <c r="I31" s="24">
        <f>SUM(E31:H31)</f>
        <v>-527</v>
      </c>
    </row>
    <row r="32" spans="2:11" ht="15" thickBot="1">
      <c r="B32" s="35"/>
      <c r="C32" s="36"/>
      <c r="D32" s="30" t="s">
        <v>10</v>
      </c>
      <c r="E32" s="25">
        <f>'[4]Electricity, gas &amp; water supply'!$AS$3</f>
        <v>55332</v>
      </c>
      <c r="F32" s="25">
        <f>'[4]Electricity, gas &amp; water supply'!$AT$3</f>
        <v>60420</v>
      </c>
      <c r="G32" s="25">
        <f>'[5]Electricity, gas &amp; water supply'!$AU$3</f>
        <v>71146</v>
      </c>
      <c r="H32" s="25">
        <f>'[5]Electricity, gas &amp; water supply'!$AV$3</f>
        <v>60715</v>
      </c>
      <c r="I32" s="25">
        <f>SUM(E32:H32)</f>
        <v>247613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-0.10769536615340129</v>
      </c>
      <c r="F33" s="42">
        <f>(F31/F32)</f>
        <v>-0.034740152267461105</v>
      </c>
      <c r="G33" s="42">
        <f>(G31/G32)</f>
        <v>0.14799145419278667</v>
      </c>
      <c r="H33" s="42">
        <f>(H31/H32)</f>
        <v>-0.04937824260891048</v>
      </c>
      <c r="I33" s="43">
        <f>(I31/I32)</f>
        <v>-0.0021283212109218822</v>
      </c>
    </row>
    <row r="34" ht="15" thickBot="1"/>
    <row r="35" spans="2:9" ht="29.25" customHeight="1" thickBot="1">
      <c r="B35" s="58" t="s">
        <v>13</v>
      </c>
      <c r="C35" s="59">
        <f>I40</f>
        <v>0.009769939213072247</v>
      </c>
      <c r="D35" s="82"/>
      <c r="E35" s="60" t="str">
        <f>E7</f>
        <v>Q1 (2017)*</v>
      </c>
      <c r="F35" s="60" t="str">
        <f>F7</f>
        <v>Q2 (2017)*</v>
      </c>
      <c r="G35" s="60" t="str">
        <f>G7</f>
        <v>Q3 (2017)*</v>
      </c>
      <c r="H35" s="60" t="str">
        <f>H7</f>
        <v>Q4 (2017)!</v>
      </c>
      <c r="I35" s="60" t="s">
        <v>6</v>
      </c>
    </row>
    <row r="36" spans="2:9" ht="14.25">
      <c r="B36" s="37"/>
      <c r="C36" s="36"/>
      <c r="D36" s="31" t="s">
        <v>7</v>
      </c>
      <c r="E36" s="32">
        <f>'[4]Construction'!$AS$32</f>
        <v>1442</v>
      </c>
      <c r="F36" s="32">
        <f>'[4]Construction'!$AT$32</f>
        <v>867</v>
      </c>
      <c r="G36" s="32">
        <f>'[5]Construction'!$AU$32</f>
        <v>2020</v>
      </c>
      <c r="H36" s="32">
        <f>'[5]Construction'!$AV$32</f>
        <v>2788</v>
      </c>
      <c r="I36" s="32">
        <f>SUM(E36:H36)</f>
        <v>7117</v>
      </c>
    </row>
    <row r="37" spans="2:9" ht="14.25">
      <c r="B37" s="35"/>
      <c r="C37" s="36"/>
      <c r="D37" s="29" t="s">
        <v>8</v>
      </c>
      <c r="E37" s="24">
        <f>'[4]Construction'!$AS$33</f>
        <v>1258</v>
      </c>
      <c r="F37" s="24">
        <f>'[4]Construction'!$AT$33</f>
        <v>589</v>
      </c>
      <c r="G37" s="24">
        <f>'[5]Construction'!$AU$33</f>
        <v>658</v>
      </c>
      <c r="H37" s="24">
        <f>'[5]Construction'!$AV$33</f>
        <v>618</v>
      </c>
      <c r="I37" s="24">
        <f>SUM(E37:H37)</f>
        <v>3123</v>
      </c>
    </row>
    <row r="38" spans="2:9" ht="14.25">
      <c r="B38" s="35"/>
      <c r="C38" s="36"/>
      <c r="D38" s="29" t="s">
        <v>9</v>
      </c>
      <c r="E38" s="24">
        <f>E36-E37</f>
        <v>184</v>
      </c>
      <c r="F38" s="24">
        <f>F36-F37</f>
        <v>278</v>
      </c>
      <c r="G38" s="24">
        <f>G36-G37</f>
        <v>1362</v>
      </c>
      <c r="H38" s="24">
        <f>H36-H37</f>
        <v>2170</v>
      </c>
      <c r="I38" s="24">
        <f>SUM(E38:H38)</f>
        <v>3994</v>
      </c>
    </row>
    <row r="39" spans="2:11" ht="15" thickBot="1">
      <c r="B39" s="35"/>
      <c r="C39" s="36"/>
      <c r="D39" s="30" t="s">
        <v>10</v>
      </c>
      <c r="E39" s="25">
        <f>'[4]Construction'!$AS$3</f>
        <v>98047</v>
      </c>
      <c r="F39" s="25">
        <f>'[4]Construction'!$AT$3</f>
        <v>105989</v>
      </c>
      <c r="G39" s="25">
        <f>'[5]Construction'!$AU$3</f>
        <v>104377</v>
      </c>
      <c r="H39" s="25">
        <f>'[5]Construction'!$AV$3</f>
        <v>100392</v>
      </c>
      <c r="I39" s="25">
        <f>SUM(E39:H39)</f>
        <v>408805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0.0018766509939110835</v>
      </c>
      <c r="F40" s="42">
        <f>(F38/F39)</f>
        <v>0.0026229136985913633</v>
      </c>
      <c r="G40" s="42">
        <f>(G38/G39)</f>
        <v>0.013048851758529177</v>
      </c>
      <c r="H40" s="42">
        <f>(H38/H39)</f>
        <v>0.021615268148856483</v>
      </c>
      <c r="I40" s="43">
        <f>(I38/I39)</f>
        <v>0.009769939213072247</v>
      </c>
    </row>
    <row r="41" ht="15" thickBot="1"/>
    <row r="42" spans="2:9" ht="29.25" customHeight="1" thickBot="1">
      <c r="B42" s="61" t="s">
        <v>14</v>
      </c>
      <c r="C42" s="62">
        <f>I47</f>
        <v>0.04043046840580233</v>
      </c>
      <c r="D42" s="83"/>
      <c r="E42" s="63" t="str">
        <f>E7</f>
        <v>Q1 (2017)*</v>
      </c>
      <c r="F42" s="63" t="str">
        <f>F7</f>
        <v>Q2 (2017)*</v>
      </c>
      <c r="G42" s="63" t="str">
        <f>G7</f>
        <v>Q3 (2017)*</v>
      </c>
      <c r="H42" s="63" t="str">
        <f>H7</f>
        <v>Q4 (2017)!</v>
      </c>
      <c r="I42" s="63" t="s">
        <v>6</v>
      </c>
    </row>
    <row r="43" spans="2:9" ht="14.25">
      <c r="B43" s="37"/>
      <c r="C43" s="36"/>
      <c r="D43" s="31" t="s">
        <v>7</v>
      </c>
      <c r="E43" s="32">
        <f>'[4]Trade'!$AS$32</f>
        <v>20483</v>
      </c>
      <c r="F43" s="32">
        <f>'[4]Trade'!$AT$32</f>
        <v>35724</v>
      </c>
      <c r="G43" s="32">
        <f>'[5]Trade'!$AU$32</f>
        <v>47336</v>
      </c>
      <c r="H43" s="32">
        <f>'[5]Trade'!$AV$32</f>
        <v>53296</v>
      </c>
      <c r="I43" s="32">
        <f>SUM(E43:H43)</f>
        <v>156839</v>
      </c>
    </row>
    <row r="44" spans="2:9" ht="14.25">
      <c r="B44" s="35"/>
      <c r="C44" s="36"/>
      <c r="D44" s="29" t="s">
        <v>8</v>
      </c>
      <c r="E44" s="24">
        <f>'[4]Trade'!$AS$33</f>
        <v>5351</v>
      </c>
      <c r="F44" s="24">
        <f>'[4]Trade'!$AT$33</f>
        <v>4453</v>
      </c>
      <c r="G44" s="24">
        <f>'[5]Trade'!$AU$33</f>
        <v>5928</v>
      </c>
      <c r="H44" s="24">
        <f>'[5]Trade'!$AV$33</f>
        <v>6667</v>
      </c>
      <c r="I44" s="24">
        <f>SUM(E44:H44)</f>
        <v>22399</v>
      </c>
    </row>
    <row r="45" spans="2:9" ht="14.25">
      <c r="B45" s="35"/>
      <c r="C45" s="36"/>
      <c r="D45" s="29" t="s">
        <v>9</v>
      </c>
      <c r="E45" s="24">
        <f>E43-E44</f>
        <v>15132</v>
      </c>
      <c r="F45" s="24">
        <f>F43-F44</f>
        <v>31271</v>
      </c>
      <c r="G45" s="24">
        <f>G43-G44</f>
        <v>41408</v>
      </c>
      <c r="H45" s="24">
        <f>H43-H44</f>
        <v>46629</v>
      </c>
      <c r="I45" s="24">
        <f>SUM(E45:H45)</f>
        <v>134440</v>
      </c>
    </row>
    <row r="46" spans="2:11" ht="15" thickBot="1">
      <c r="B46" s="35"/>
      <c r="C46" s="36"/>
      <c r="D46" s="30" t="s">
        <v>10</v>
      </c>
      <c r="E46" s="25">
        <f>'[4]Trade'!$AS$3</f>
        <v>825388</v>
      </c>
      <c r="F46" s="25">
        <f>'[4]Trade'!$AT$3</f>
        <v>785272</v>
      </c>
      <c r="G46" s="25">
        <f>'[5]Trade'!$AU$3</f>
        <v>836387</v>
      </c>
      <c r="H46" s="25">
        <f>'[5]Trade'!$AV$3</f>
        <v>878168</v>
      </c>
      <c r="I46" s="25">
        <f>SUM(E46:H46)</f>
        <v>3325215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0.018333196024172875</v>
      </c>
      <c r="F47" s="42">
        <f>(F45/F46)</f>
        <v>0.03982187063845394</v>
      </c>
      <c r="G47" s="42">
        <f>(G45/G46)</f>
        <v>0.04950818221708372</v>
      </c>
      <c r="H47" s="42">
        <f>(H45/H46)</f>
        <v>0.05309804046606116</v>
      </c>
      <c r="I47" s="43">
        <f>(I45/I46)</f>
        <v>0.04043046840580233</v>
      </c>
    </row>
    <row r="48" ht="15" thickBot="1"/>
    <row r="49" spans="2:9" s="17" customFormat="1" ht="29.25" customHeight="1" thickBot="1">
      <c r="B49" s="64" t="s">
        <v>15</v>
      </c>
      <c r="C49" s="65">
        <f>I54</f>
        <v>0.05707424333477749</v>
      </c>
      <c r="D49" s="84"/>
      <c r="E49" s="66" t="str">
        <f>E7</f>
        <v>Q1 (2017)*</v>
      </c>
      <c r="F49" s="66" t="str">
        <f>F7</f>
        <v>Q2 (2017)*</v>
      </c>
      <c r="G49" s="66" t="str">
        <f>G7</f>
        <v>Q3 (2017)*</v>
      </c>
      <c r="H49" s="66" t="str">
        <f>H7</f>
        <v>Q4 (2017)!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'[4]Transport, storage &amp; communicat'!$AS$32</f>
        <v>14688</v>
      </c>
      <c r="F50" s="77">
        <f>'[4]Transport, storage &amp; communicat'!$AT$32</f>
        <v>12348</v>
      </c>
      <c r="G50" s="77">
        <f>'[5]Transport, storage &amp; communicat'!$AU$32</f>
        <v>21224</v>
      </c>
      <c r="H50" s="77">
        <f>'[5]Transport, storage &amp; communicat'!$AV$32</f>
        <v>15587</v>
      </c>
      <c r="I50" s="77">
        <f>SUM(E50:H50)</f>
        <v>63847</v>
      </c>
    </row>
    <row r="51" spans="2:9" s="17" customFormat="1" ht="14.25">
      <c r="B51" s="53"/>
      <c r="C51" s="21"/>
      <c r="D51" s="29" t="s">
        <v>8</v>
      </c>
      <c r="E51" s="75">
        <f>'[4]Transport, storage &amp; communicat'!$AS$33</f>
        <v>3932</v>
      </c>
      <c r="F51" s="75">
        <f>'[4]Transport, storage &amp; communicat'!$AT$33</f>
        <v>3424</v>
      </c>
      <c r="G51" s="75">
        <f>'[5]Transport, storage &amp; communicat'!$AU$33</f>
        <v>3719</v>
      </c>
      <c r="H51" s="75">
        <f>'[5]Transport, storage &amp; communicat'!$AV$33</f>
        <v>3766</v>
      </c>
      <c r="I51" s="75">
        <f>SUM(E51:H51)</f>
        <v>14841</v>
      </c>
    </row>
    <row r="52" spans="2:9" s="17" customFormat="1" ht="14.25">
      <c r="B52" s="53"/>
      <c r="C52" s="21"/>
      <c r="D52" s="29" t="s">
        <v>9</v>
      </c>
      <c r="E52" s="75">
        <f>E50-E51</f>
        <v>10756</v>
      </c>
      <c r="F52" s="75">
        <f>F50-F51</f>
        <v>8924</v>
      </c>
      <c r="G52" s="75">
        <f>G50-G51</f>
        <v>17505</v>
      </c>
      <c r="H52" s="75">
        <f>H50-H51</f>
        <v>11821</v>
      </c>
      <c r="I52" s="75">
        <f>SUM(E52:H52)</f>
        <v>49006</v>
      </c>
    </row>
    <row r="53" spans="2:11" s="17" customFormat="1" ht="15" thickBot="1">
      <c r="B53" s="53"/>
      <c r="C53" s="21"/>
      <c r="D53" s="30" t="s">
        <v>10</v>
      </c>
      <c r="E53" s="76">
        <f>'[4]Transport, storage &amp; communicat'!$AS$3</f>
        <v>200406</v>
      </c>
      <c r="F53" s="76">
        <f>'[4]Transport, storage &amp; communicat'!$AT$3</f>
        <v>206321</v>
      </c>
      <c r="G53" s="76">
        <f>'[5]Transport, storage &amp; communicat'!$AU$3</f>
        <v>223972</v>
      </c>
      <c r="H53" s="76">
        <f>'[5]Transport, storage &amp; communicat'!$AV$3</f>
        <v>227937</v>
      </c>
      <c r="I53" s="76">
        <f>SUM(E53:H53)</f>
        <v>858636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0.053671047773020765</v>
      </c>
      <c r="F54" s="42">
        <f>(F52/F53)</f>
        <v>0.043252989273995374</v>
      </c>
      <c r="G54" s="42">
        <f>(G52/G53)</f>
        <v>0.07815709106495455</v>
      </c>
      <c r="H54" s="42">
        <f>(H52/H53)</f>
        <v>0.05186082119182055</v>
      </c>
      <c r="I54" s="43">
        <f>(I52/I53)</f>
        <v>0.05707424333477749</v>
      </c>
    </row>
    <row r="55" ht="19.5" customHeight="1" thickBot="1"/>
    <row r="56" spans="2:9" ht="29.25" customHeight="1" thickBot="1">
      <c r="B56" s="67" t="s">
        <v>16</v>
      </c>
      <c r="C56" s="68">
        <f>I61</f>
        <v>0.2725807121334939</v>
      </c>
      <c r="D56" s="85"/>
      <c r="E56" s="69" t="str">
        <f>E7</f>
        <v>Q1 (2017)*</v>
      </c>
      <c r="F56" s="69" t="str">
        <f>F7</f>
        <v>Q2 (2017)*</v>
      </c>
      <c r="G56" s="69" t="str">
        <f>G7</f>
        <v>Q3 (2017)*</v>
      </c>
      <c r="H56" s="69" t="str">
        <f>H7</f>
        <v>Q4 (2017)!</v>
      </c>
      <c r="I56" s="69" t="s">
        <v>6</v>
      </c>
    </row>
    <row r="57" spans="2:9" ht="14.25">
      <c r="B57" s="37"/>
      <c r="C57" s="36"/>
      <c r="D57" s="31" t="s">
        <v>7</v>
      </c>
      <c r="E57" s="32">
        <f>'[4]Business services'!$AS$32</f>
        <v>35671</v>
      </c>
      <c r="F57" s="32">
        <f>'[4]Business services'!$AT$32</f>
        <v>175212</v>
      </c>
      <c r="G57" s="32">
        <f>'[5]Business services'!$AU$32</f>
        <v>35322</v>
      </c>
      <c r="H57" s="32">
        <f>'[5]Business services'!$AV$32</f>
        <v>80162</v>
      </c>
      <c r="I57" s="32">
        <f>SUM(E57:H57)</f>
        <v>326367</v>
      </c>
    </row>
    <row r="58" spans="2:9" ht="14.25">
      <c r="B58" s="35"/>
      <c r="C58" s="36"/>
      <c r="D58" s="29" t="s">
        <v>8</v>
      </c>
      <c r="E58" s="24">
        <f>'[4]Business services'!$AS$33</f>
        <v>4716</v>
      </c>
      <c r="F58" s="24">
        <f>'[4]Business services'!$AT$33</f>
        <v>5074</v>
      </c>
      <c r="G58" s="24">
        <f>'[5]Business services'!$AU$33</f>
        <v>6866</v>
      </c>
      <c r="H58" s="24">
        <f>'[5]Business services'!$AV$33</f>
        <v>7739</v>
      </c>
      <c r="I58" s="24">
        <f>SUM(E58:H58)</f>
        <v>24395</v>
      </c>
    </row>
    <row r="59" spans="2:9" ht="14.25">
      <c r="B59" s="35"/>
      <c r="C59" s="36"/>
      <c r="D59" s="29" t="s">
        <v>9</v>
      </c>
      <c r="E59" s="24">
        <f>E57-E58</f>
        <v>30955</v>
      </c>
      <c r="F59" s="24">
        <f>F57-F58</f>
        <v>170138</v>
      </c>
      <c r="G59" s="24">
        <f>G57-G58</f>
        <v>28456</v>
      </c>
      <c r="H59" s="24">
        <f>H57-H58</f>
        <v>72423</v>
      </c>
      <c r="I59" s="24">
        <f>SUM(E59:H59)</f>
        <v>301972</v>
      </c>
    </row>
    <row r="60" spans="2:11" ht="15" thickBot="1">
      <c r="B60" s="35"/>
      <c r="C60" s="36"/>
      <c r="D60" s="30" t="s">
        <v>10</v>
      </c>
      <c r="E60" s="25">
        <f>'[4]Business services'!$AS$3</f>
        <v>261984</v>
      </c>
      <c r="F60" s="25">
        <f>'[4]Business services'!$AT$3</f>
        <v>265425</v>
      </c>
      <c r="G60" s="25">
        <f>'[5]Business services'!$AU$3</f>
        <v>287223</v>
      </c>
      <c r="H60" s="25">
        <f>'[5]Business services'!$AV$3</f>
        <v>293194</v>
      </c>
      <c r="I60" s="25">
        <f>SUM(E60:H60)</f>
        <v>1107826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0.11815607059973128</v>
      </c>
      <c r="F61" s="42">
        <f>(F59/F60)</f>
        <v>0.6410021663370067</v>
      </c>
      <c r="G61" s="42">
        <f>(G59/G60)</f>
        <v>0.0990728458375548</v>
      </c>
      <c r="H61" s="42">
        <f>(H59/H60)</f>
        <v>0.247013922522289</v>
      </c>
      <c r="I61" s="43">
        <f>(I59/I60)</f>
        <v>0.2725807121334939</v>
      </c>
    </row>
    <row r="62" ht="15" thickBot="1"/>
    <row r="63" spans="2:9" ht="29.25" customHeight="1" thickBot="1">
      <c r="B63" s="70" t="s">
        <v>17</v>
      </c>
      <c r="C63" s="71">
        <f>I68</f>
        <v>0.09983781781960745</v>
      </c>
      <c r="D63" s="86"/>
      <c r="E63" s="72" t="str">
        <f>E7</f>
        <v>Q1 (2017)*</v>
      </c>
      <c r="F63" s="72" t="str">
        <f>F7</f>
        <v>Q2 (2017)*</v>
      </c>
      <c r="G63" s="72" t="str">
        <f>G7</f>
        <v>Q3 (2017)*</v>
      </c>
      <c r="H63" s="72" t="str">
        <f>H7</f>
        <v>Q4 (2017)!</v>
      </c>
      <c r="I63" s="72" t="s">
        <v>6</v>
      </c>
    </row>
    <row r="64" spans="2:9" ht="14.25">
      <c r="B64" s="37"/>
      <c r="C64" s="36"/>
      <c r="D64" s="31" t="s">
        <v>7</v>
      </c>
      <c r="E64" s="32">
        <f>'[4]Personal services'!$AS$32</f>
        <v>7844</v>
      </c>
      <c r="F64" s="32">
        <f>'[4]Personal services'!$AT$32</f>
        <v>8858</v>
      </c>
      <c r="G64" s="32">
        <f>'[5]Personal services'!$AU$32</f>
        <v>7608</v>
      </c>
      <c r="H64" s="32">
        <f>'[5]Personal services'!$AV$32</f>
        <v>3991</v>
      </c>
      <c r="I64" s="32">
        <f>SUM(E64:H64)</f>
        <v>28301</v>
      </c>
    </row>
    <row r="65" spans="2:9" ht="14.25">
      <c r="B65" s="35"/>
      <c r="C65" s="36"/>
      <c r="D65" s="29" t="s">
        <v>8</v>
      </c>
      <c r="E65" s="24">
        <f>'[4]Personal services'!$AS$33</f>
        <v>1171</v>
      </c>
      <c r="F65" s="24">
        <f>'[4]Personal services'!$AT$33</f>
        <v>1183</v>
      </c>
      <c r="G65" s="24">
        <f>'[5]Personal services'!$AU$33</f>
        <v>1226</v>
      </c>
      <c r="H65" s="24">
        <f>'[5]Personal services'!$AV$33</f>
        <v>1267</v>
      </c>
      <c r="I65" s="24">
        <f>SUM(E65:H65)</f>
        <v>4847</v>
      </c>
    </row>
    <row r="66" spans="2:9" ht="14.25">
      <c r="B66" s="35"/>
      <c r="C66" s="36"/>
      <c r="D66" s="29" t="s">
        <v>9</v>
      </c>
      <c r="E66" s="24">
        <f>E64-E65</f>
        <v>6673</v>
      </c>
      <c r="F66" s="24">
        <f>F64-F65</f>
        <v>7675</v>
      </c>
      <c r="G66" s="24">
        <f>G64-G65</f>
        <v>6382</v>
      </c>
      <c r="H66" s="24">
        <f>H64-H65</f>
        <v>2724</v>
      </c>
      <c r="I66" s="24">
        <f>SUM(E66:H66)</f>
        <v>23454</v>
      </c>
    </row>
    <row r="67" spans="2:11" ht="15" thickBot="1">
      <c r="B67" s="35"/>
      <c r="C67" s="36"/>
      <c r="D67" s="30" t="s">
        <v>10</v>
      </c>
      <c r="E67" s="25">
        <f>'[4]Personal services'!$AS$3</f>
        <v>57750</v>
      </c>
      <c r="F67" s="25">
        <f>'[4]Personal services'!$AT$3</f>
        <v>57854</v>
      </c>
      <c r="G67" s="25">
        <f>'[5]Personal services'!$AU$3</f>
        <v>59536</v>
      </c>
      <c r="H67" s="25">
        <f>'[5]Personal services'!$AV$3</f>
        <v>59781</v>
      </c>
      <c r="I67" s="25">
        <f>SUM(E67:H67)</f>
        <v>234921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0.11554978354978356</v>
      </c>
      <c r="F68" s="42">
        <f>(F66/F67)</f>
        <v>0.1326615272928406</v>
      </c>
      <c r="G68" s="42">
        <f>(G66/G67)</f>
        <v>0.10719564633163128</v>
      </c>
      <c r="H68" s="42">
        <f>(H66/H67)</f>
        <v>0.045566317057259</v>
      </c>
      <c r="I68" s="43">
        <f>(I66/I67)</f>
        <v>0.09983781781960745</v>
      </c>
    </row>
    <row r="69" spans="2:7" ht="14.25">
      <c r="B69" s="14" t="s">
        <v>72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43281</v>
      </c>
    </row>
    <row r="3" spans="1:6" ht="15" thickTop="1">
      <c r="A3" s="2"/>
      <c r="B3" s="3" t="s">
        <v>2</v>
      </c>
      <c r="C3" s="4"/>
      <c r="E3" s="27" t="s">
        <v>19</v>
      </c>
      <c r="F3" s="15">
        <v>43373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0.07289642030975971</v>
      </c>
      <c r="D7" s="80"/>
      <c r="E7" s="34" t="s">
        <v>68</v>
      </c>
      <c r="F7" s="34" t="s">
        <v>70</v>
      </c>
      <c r="G7" s="34" t="s">
        <v>73</v>
      </c>
      <c r="H7" s="34" t="s">
        <v>74</v>
      </c>
      <c r="I7" s="34" t="s">
        <v>6</v>
      </c>
    </row>
    <row r="8" spans="2:9" ht="14.25">
      <c r="B8" s="35"/>
      <c r="C8" s="36"/>
      <c r="D8" s="31" t="s">
        <v>7</v>
      </c>
      <c r="E8" s="32">
        <f>'[4]All industries'!$AT$32</f>
        <v>267905</v>
      </c>
      <c r="F8" s="32">
        <f>'[5]All industries'!$AU$32</f>
        <v>192840</v>
      </c>
      <c r="G8" s="32">
        <f>'[6]All industries'!$AV$32</f>
        <v>219420</v>
      </c>
      <c r="H8" s="32">
        <f>'[6]All industries'!$AW$32</f>
        <v>140917</v>
      </c>
      <c r="I8" s="32">
        <f>SUM(E8:H8)</f>
        <v>821082</v>
      </c>
    </row>
    <row r="9" spans="2:9" ht="14.25">
      <c r="B9" s="47"/>
      <c r="C9" s="36"/>
      <c r="D9" s="29" t="s">
        <v>8</v>
      </c>
      <c r="E9" s="24">
        <f>'[4]All industries'!$AT$33</f>
        <v>26245</v>
      </c>
      <c r="F9" s="24">
        <f>'[5]All industries'!$AU$33</f>
        <v>33590</v>
      </c>
      <c r="G9" s="24">
        <f>'[6]All industries'!$AV$33</f>
        <v>38108</v>
      </c>
      <c r="H9" s="24">
        <f>'[6]All industries'!$AW$33</f>
        <v>31286</v>
      </c>
      <c r="I9" s="24">
        <f>SUM(E9:H9)</f>
        <v>129229</v>
      </c>
    </row>
    <row r="10" spans="2:9" ht="14.25">
      <c r="B10" s="35"/>
      <c r="C10" s="36"/>
      <c r="D10" s="29" t="s">
        <v>9</v>
      </c>
      <c r="E10" s="24">
        <f>E8-E9</f>
        <v>241660</v>
      </c>
      <c r="F10" s="24">
        <f>F8-F9</f>
        <v>159250</v>
      </c>
      <c r="G10" s="24">
        <f>G8-G9</f>
        <v>181312</v>
      </c>
      <c r="H10" s="24">
        <f>H8-H9</f>
        <v>109631</v>
      </c>
      <c r="I10" s="24">
        <f>SUM(E10:H10)</f>
        <v>691853</v>
      </c>
    </row>
    <row r="11" spans="2:11" ht="15" thickBot="1">
      <c r="B11" s="35"/>
      <c r="C11" s="36"/>
      <c r="D11" s="30" t="s">
        <v>10</v>
      </c>
      <c r="E11" s="25">
        <f>'[4]All industries'!$AT$3</f>
        <v>2258314</v>
      </c>
      <c r="F11" s="25">
        <f>'[5]All industries'!$AU$3</f>
        <v>2425195</v>
      </c>
      <c r="G11" s="25">
        <f>'[6]All industries'!$AV$3</f>
        <v>2483403</v>
      </c>
      <c r="H11" s="25">
        <f>'[6]All industries'!$AW$3</f>
        <v>2323993</v>
      </c>
      <c r="I11" s="25">
        <f>SUM(E11:H11)</f>
        <v>9490905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0.10700903417328149</v>
      </c>
      <c r="F12" s="42">
        <f>(F10/F11)</f>
        <v>0.06566482282867976</v>
      </c>
      <c r="G12" s="42">
        <f>(G10/G11)</f>
        <v>0.07300949543831589</v>
      </c>
      <c r="H12" s="42">
        <f>(H10/H11)</f>
        <v>0.04717355000638986</v>
      </c>
      <c r="I12" s="43">
        <f>(I10/I11)</f>
        <v>0.07289642030975971</v>
      </c>
    </row>
    <row r="13" ht="15" thickBot="1"/>
    <row r="14" spans="2:9" ht="29.25" customHeight="1" thickBot="1">
      <c r="B14" s="44" t="s">
        <v>5</v>
      </c>
      <c r="C14" s="49">
        <f>I19</f>
        <v>0.009257612238026567</v>
      </c>
      <c r="D14" s="79"/>
      <c r="E14" s="45" t="str">
        <f>E7</f>
        <v>Q2 (2017)*</v>
      </c>
      <c r="F14" s="45" t="str">
        <f>F7</f>
        <v>Q3 (2017)*</v>
      </c>
      <c r="G14" s="45" t="str">
        <f>G7</f>
        <v>Q4 (2017)*</v>
      </c>
      <c r="H14" s="45" t="str">
        <f>H7</f>
        <v>Q1 (2018)!</v>
      </c>
      <c r="I14" s="45" t="s">
        <v>6</v>
      </c>
    </row>
    <row r="15" spans="2:12" ht="14.25">
      <c r="B15" s="35"/>
      <c r="C15" s="36"/>
      <c r="D15" s="31" t="s">
        <v>7</v>
      </c>
      <c r="E15" s="32">
        <f>'[4]Mining &amp; quarrying'!$AT$32</f>
        <v>-9790</v>
      </c>
      <c r="F15" s="32">
        <f>'[5]Mining &amp; quarrying'!$AU$32</f>
        <v>11683</v>
      </c>
      <c r="G15" s="32">
        <f>'[6]Mining &amp; quarrying'!$AV$32</f>
        <v>10413</v>
      </c>
      <c r="H15" s="32">
        <f>'[6]Mining &amp; quarrying'!$AW$32</f>
        <v>11367</v>
      </c>
      <c r="I15" s="32">
        <f>SUM(E15:H15)</f>
        <v>23673</v>
      </c>
      <c r="K15" s="12"/>
      <c r="L15" s="12"/>
    </row>
    <row r="16" spans="2:11" ht="14.25">
      <c r="B16" s="46"/>
      <c r="C16" s="36"/>
      <c r="D16" s="29" t="s">
        <v>8</v>
      </c>
      <c r="E16" s="24">
        <f>'[4]Mining &amp; quarrying'!$AT$33</f>
        <v>3665</v>
      </c>
      <c r="F16" s="24">
        <f>'[5]Mining &amp; quarrying'!$AU$33</f>
        <v>5010</v>
      </c>
      <c r="G16" s="24">
        <f>'[6]Mining &amp; quarrying'!$AV$33</f>
        <v>4635</v>
      </c>
      <c r="H16" s="24">
        <f>'[6]Mining &amp; quarrying'!$AW$33</f>
        <v>4534</v>
      </c>
      <c r="I16" s="24">
        <f>SUM(E16:H16)</f>
        <v>17844</v>
      </c>
      <c r="K16" s="12"/>
    </row>
    <row r="17" spans="2:9" ht="14.25">
      <c r="B17" s="35"/>
      <c r="C17" s="36"/>
      <c r="D17" s="29" t="s">
        <v>9</v>
      </c>
      <c r="E17" s="24">
        <f>E15-E16</f>
        <v>-13455</v>
      </c>
      <c r="F17" s="24">
        <f>F15-F16</f>
        <v>6673</v>
      </c>
      <c r="G17" s="24">
        <f>G15-G16</f>
        <v>5778</v>
      </c>
      <c r="H17" s="24">
        <f>H15-H16</f>
        <v>6833</v>
      </c>
      <c r="I17" s="24">
        <f>SUM(E17:H17)</f>
        <v>5829</v>
      </c>
    </row>
    <row r="18" spans="2:11" ht="15" thickBot="1">
      <c r="B18" s="35"/>
      <c r="C18" s="36"/>
      <c r="D18" s="30" t="s">
        <v>10</v>
      </c>
      <c r="E18" s="25">
        <f>'[4]Mining &amp; quarrying'!$AT$3</f>
        <v>145848</v>
      </c>
      <c r="F18" s="25">
        <f>'[5]Mining &amp; quarrying'!$AU$3</f>
        <v>161505</v>
      </c>
      <c r="G18" s="25">
        <f>'[6]Mining &amp; quarrying'!$AV$3</f>
        <v>170698</v>
      </c>
      <c r="H18" s="25">
        <f>'[6]Mining &amp; quarrying'!$AW$3</f>
        <v>151593</v>
      </c>
      <c r="I18" s="25">
        <f>SUM(E18:H18)</f>
        <v>629644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-0.09225357906861939</v>
      </c>
      <c r="F19" s="42">
        <f>(F17/F18)</f>
        <v>0.041317606266059875</v>
      </c>
      <c r="G19" s="42">
        <f>(G17/G18)</f>
        <v>0.033849254238479655</v>
      </c>
      <c r="H19" s="42">
        <f>(H17/H18)</f>
        <v>0.04507464064963422</v>
      </c>
      <c r="I19" s="43">
        <f>(I17/I18)</f>
        <v>0.009257612238026567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0.05581389650753392</v>
      </c>
      <c r="D21" s="78"/>
      <c r="E21" s="52" t="str">
        <f>E7</f>
        <v>Q2 (2017)*</v>
      </c>
      <c r="F21" s="52" t="str">
        <f>F7</f>
        <v>Q3 (2017)*</v>
      </c>
      <c r="G21" s="52" t="str">
        <f>G7</f>
        <v>Q4 (2017)*</v>
      </c>
      <c r="H21" s="52" t="str">
        <f>H7</f>
        <v>Q1 (2018)!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'[4]Manufacturing'!$AT$32</f>
        <v>46312</v>
      </c>
      <c r="F22" s="32">
        <f>'[5]Manufacturing'!$AU$32</f>
        <v>56595</v>
      </c>
      <c r="G22" s="32">
        <f>'[6]Manufacturing'!$AV$32</f>
        <v>53026</v>
      </c>
      <c r="H22" s="32">
        <f>'[6]Manufacturing'!$AW$32</f>
        <v>31811</v>
      </c>
      <c r="I22" s="32">
        <f>SUM(E22:H22)</f>
        <v>187744</v>
      </c>
      <c r="K22" s="18"/>
    </row>
    <row r="23" spans="2:9" s="17" customFormat="1" ht="14.25">
      <c r="B23" s="53"/>
      <c r="C23" s="21"/>
      <c r="D23" s="29" t="s">
        <v>8</v>
      </c>
      <c r="E23" s="24">
        <f>'[4]Manufacturing'!$AT$33</f>
        <v>7384</v>
      </c>
      <c r="F23" s="24">
        <f>'[5]Manufacturing'!$AU$33</f>
        <v>9660</v>
      </c>
      <c r="G23" s="24">
        <f>'[6]Manufacturing'!$AV$33</f>
        <v>12442</v>
      </c>
      <c r="H23" s="24">
        <f>'[6]Manufacturing'!$AW$33</f>
        <v>7913</v>
      </c>
      <c r="I23" s="24">
        <f>SUM(E23:H23)</f>
        <v>37399</v>
      </c>
    </row>
    <row r="24" spans="2:9" s="17" customFormat="1" ht="14.25">
      <c r="B24" s="53"/>
      <c r="C24" s="21"/>
      <c r="D24" s="29" t="s">
        <v>9</v>
      </c>
      <c r="E24" s="24">
        <f>E22-E23</f>
        <v>38928</v>
      </c>
      <c r="F24" s="24">
        <f>F22-F23</f>
        <v>46935</v>
      </c>
      <c r="G24" s="24">
        <f>G22-G23</f>
        <v>40584</v>
      </c>
      <c r="H24" s="24">
        <f>H22-H23</f>
        <v>23898</v>
      </c>
      <c r="I24" s="24">
        <f>SUM(E24:H24)</f>
        <v>150345</v>
      </c>
    </row>
    <row r="25" spans="2:11" s="17" customFormat="1" ht="15" thickBot="1">
      <c r="B25" s="53"/>
      <c r="C25" s="21"/>
      <c r="D25" s="30" t="s">
        <v>10</v>
      </c>
      <c r="E25" s="25">
        <f>'[4]Manufacturing'!$AT$3</f>
        <v>631185</v>
      </c>
      <c r="F25" s="25">
        <f>'[5]Manufacturing'!$AU$3</f>
        <v>681049</v>
      </c>
      <c r="G25" s="25">
        <f>'[6]Manufacturing'!$AV$3</f>
        <v>715232</v>
      </c>
      <c r="H25" s="25">
        <f>'[6]Manufacturing'!$AW$3</f>
        <v>666218</v>
      </c>
      <c r="I25" s="25">
        <f>SUM(E25:H25)</f>
        <v>2693684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0.06167446945031964</v>
      </c>
      <c r="F26" s="42">
        <f>(F24/F25)</f>
        <v>0.06891574615042383</v>
      </c>
      <c r="G26" s="42">
        <f>(G24/G25)</f>
        <v>0.056742427631873295</v>
      </c>
      <c r="H26" s="42">
        <f>(H24/H25)</f>
        <v>0.03587114127808015</v>
      </c>
      <c r="I26" s="43">
        <f>(I24/I25)</f>
        <v>0.05581389650753392</v>
      </c>
    </row>
    <row r="27" s="17" customFormat="1" ht="15" thickBot="1"/>
    <row r="28" spans="2:9" ht="29.25" customHeight="1" thickBot="1">
      <c r="B28" s="55" t="s">
        <v>12</v>
      </c>
      <c r="C28" s="56">
        <f>I33</f>
        <v>0.015424103523418931</v>
      </c>
      <c r="D28" s="81"/>
      <c r="E28" s="57" t="str">
        <f>E7</f>
        <v>Q2 (2017)*</v>
      </c>
      <c r="F28" s="57" t="str">
        <f>F7</f>
        <v>Q3 (2017)*</v>
      </c>
      <c r="G28" s="57" t="str">
        <f>G7</f>
        <v>Q4 (2017)*</v>
      </c>
      <c r="H28" s="57" t="str">
        <f>H7</f>
        <v>Q1 (2018)!</v>
      </c>
      <c r="I28" s="57" t="s">
        <v>6</v>
      </c>
    </row>
    <row r="29" spans="2:9" ht="14.25">
      <c r="B29" s="37"/>
      <c r="C29" s="36"/>
      <c r="D29" s="31" t="s">
        <v>7</v>
      </c>
      <c r="E29" s="32">
        <f>'[4]Electricity, gas &amp; water supply'!$AT$32</f>
        <v>-1626</v>
      </c>
      <c r="F29" s="32">
        <f>'[5]Electricity, gas &amp; water supply'!$AU$32</f>
        <v>11052</v>
      </c>
      <c r="G29" s="32">
        <f>'[6]Electricity, gas &amp; water supply'!$AV$32</f>
        <v>-2557</v>
      </c>
      <c r="H29" s="32">
        <f>'[6]Electricity, gas &amp; water supply'!$AW$32</f>
        <v>-1050</v>
      </c>
      <c r="I29" s="32">
        <f>SUM(E29:H29)</f>
        <v>5819</v>
      </c>
    </row>
    <row r="30" spans="2:9" ht="14.25">
      <c r="B30" s="35"/>
      <c r="C30" s="36"/>
      <c r="D30" s="29" t="s">
        <v>8</v>
      </c>
      <c r="E30" s="24">
        <f>'[4]Electricity, gas &amp; water supply'!$AT$33</f>
        <v>473</v>
      </c>
      <c r="F30" s="24">
        <f>'[5]Electricity, gas &amp; water supply'!$AU$33</f>
        <v>523</v>
      </c>
      <c r="G30" s="24">
        <f>'[6]Electricity, gas &amp; water supply'!$AV$33</f>
        <v>472</v>
      </c>
      <c r="H30" s="24">
        <f>'[6]Electricity, gas &amp; water supply'!$AW$33</f>
        <v>451</v>
      </c>
      <c r="I30" s="24">
        <f>SUM(E30:H30)</f>
        <v>1919</v>
      </c>
    </row>
    <row r="31" spans="2:9" ht="14.25">
      <c r="B31" s="35"/>
      <c r="C31" s="36"/>
      <c r="D31" s="29" t="s">
        <v>9</v>
      </c>
      <c r="E31" s="24">
        <f>E29-E30</f>
        <v>-2099</v>
      </c>
      <c r="F31" s="24">
        <f>F29-F30</f>
        <v>10529</v>
      </c>
      <c r="G31" s="24">
        <f>G29-G30</f>
        <v>-3029</v>
      </c>
      <c r="H31" s="24">
        <f>H29-H30</f>
        <v>-1501</v>
      </c>
      <c r="I31" s="24">
        <f>SUM(E31:H31)</f>
        <v>3900</v>
      </c>
    </row>
    <row r="32" spans="2:11" ht="15" thickBot="1">
      <c r="B32" s="35"/>
      <c r="C32" s="36"/>
      <c r="D32" s="30" t="s">
        <v>10</v>
      </c>
      <c r="E32" s="25">
        <f>'[4]Electricity, gas &amp; water supply'!$AT$3</f>
        <v>60420</v>
      </c>
      <c r="F32" s="25">
        <f>'[5]Electricity, gas &amp; water supply'!$AU$3</f>
        <v>71146</v>
      </c>
      <c r="G32" s="25">
        <f>'[6]Electricity, gas &amp; water supply'!$AV$3</f>
        <v>60866</v>
      </c>
      <c r="H32" s="25">
        <f>'[6]Electricity, gas &amp; water supply'!$AW$3</f>
        <v>60419</v>
      </c>
      <c r="I32" s="25">
        <f>SUM(E32:H32)</f>
        <v>252851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-0.034740152267461105</v>
      </c>
      <c r="F33" s="42">
        <f>(F31/F32)</f>
        <v>0.14799145419278667</v>
      </c>
      <c r="G33" s="42">
        <f>(G31/G32)</f>
        <v>-0.04976505766766339</v>
      </c>
      <c r="H33" s="42">
        <f>(H31/H32)</f>
        <v>-0.024843178470348733</v>
      </c>
      <c r="I33" s="43">
        <f>(I31/I32)</f>
        <v>0.015424103523418931</v>
      </c>
    </row>
    <row r="34" ht="15" thickBot="1"/>
    <row r="35" spans="2:9" ht="29.25" customHeight="1" thickBot="1">
      <c r="B35" s="58" t="s">
        <v>13</v>
      </c>
      <c r="C35" s="59">
        <f>I40</f>
        <v>0.023460758617279066</v>
      </c>
      <c r="D35" s="82"/>
      <c r="E35" s="60" t="str">
        <f>E7</f>
        <v>Q2 (2017)*</v>
      </c>
      <c r="F35" s="60" t="str">
        <f>F7</f>
        <v>Q3 (2017)*</v>
      </c>
      <c r="G35" s="60" t="str">
        <f>G7</f>
        <v>Q4 (2017)*</v>
      </c>
      <c r="H35" s="60" t="str">
        <f>H7</f>
        <v>Q1 (2018)!</v>
      </c>
      <c r="I35" s="60" t="s">
        <v>6</v>
      </c>
    </row>
    <row r="36" spans="2:9" ht="14.25">
      <c r="B36" s="37"/>
      <c r="C36" s="36"/>
      <c r="D36" s="31" t="s">
        <v>7</v>
      </c>
      <c r="E36" s="32">
        <f>'[4]Construction'!$AT$32</f>
        <v>867</v>
      </c>
      <c r="F36" s="32">
        <f>'[5]Construction'!$AU$32</f>
        <v>2020</v>
      </c>
      <c r="G36" s="32">
        <f>'[6]Construction'!$AV$32</f>
        <v>3773</v>
      </c>
      <c r="H36" s="32">
        <f>'[6]Construction'!$AW$32</f>
        <v>6691</v>
      </c>
      <c r="I36" s="32">
        <f>SUM(E36:H36)</f>
        <v>13351</v>
      </c>
    </row>
    <row r="37" spans="2:9" ht="14.25">
      <c r="B37" s="35"/>
      <c r="C37" s="36"/>
      <c r="D37" s="29" t="s">
        <v>8</v>
      </c>
      <c r="E37" s="24">
        <f>'[4]Construction'!$AT$33</f>
        <v>589</v>
      </c>
      <c r="F37" s="24">
        <f>'[5]Construction'!$AU$33</f>
        <v>658</v>
      </c>
      <c r="G37" s="24">
        <f>'[6]Construction'!$AV$33</f>
        <v>1152</v>
      </c>
      <c r="H37" s="24">
        <f>'[6]Construction'!$AW$33</f>
        <v>1464</v>
      </c>
      <c r="I37" s="24">
        <f>SUM(E37:H37)</f>
        <v>3863</v>
      </c>
    </row>
    <row r="38" spans="2:9" ht="14.25">
      <c r="B38" s="35"/>
      <c r="C38" s="36"/>
      <c r="D38" s="29" t="s">
        <v>9</v>
      </c>
      <c r="E38" s="24">
        <f>E36-E37</f>
        <v>278</v>
      </c>
      <c r="F38" s="24">
        <f>F36-F37</f>
        <v>1362</v>
      </c>
      <c r="G38" s="24">
        <f>G36-G37</f>
        <v>2621</v>
      </c>
      <c r="H38" s="24">
        <f>H36-H37</f>
        <v>5227</v>
      </c>
      <c r="I38" s="24">
        <f>SUM(E38:H38)</f>
        <v>9488</v>
      </c>
    </row>
    <row r="39" spans="2:11" ht="15" thickBot="1">
      <c r="B39" s="35"/>
      <c r="C39" s="36"/>
      <c r="D39" s="30" t="s">
        <v>10</v>
      </c>
      <c r="E39" s="25">
        <f>'[4]Construction'!$AT$3</f>
        <v>105989</v>
      </c>
      <c r="F39" s="25">
        <f>'[5]Construction'!$AU$3</f>
        <v>104377</v>
      </c>
      <c r="G39" s="25">
        <f>'[6]Construction'!$AV$3</f>
        <v>97392</v>
      </c>
      <c r="H39" s="25">
        <f>'[6]Construction'!$AW$3</f>
        <v>96662</v>
      </c>
      <c r="I39" s="25">
        <f>SUM(E39:H39)</f>
        <v>404420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0.0026229136985913633</v>
      </c>
      <c r="F40" s="42">
        <f>(F38/F39)</f>
        <v>0.013048851758529177</v>
      </c>
      <c r="G40" s="42">
        <f>(G38/G39)</f>
        <v>0.026911861343847543</v>
      </c>
      <c r="H40" s="42">
        <f>(H38/H39)</f>
        <v>0.054075024311518484</v>
      </c>
      <c r="I40" s="43">
        <f>(I38/I39)</f>
        <v>0.023460758617279066</v>
      </c>
    </row>
    <row r="41" ht="15" thickBot="1"/>
    <row r="42" spans="2:9" ht="29.25" customHeight="1" thickBot="1">
      <c r="B42" s="61" t="s">
        <v>14</v>
      </c>
      <c r="C42" s="62">
        <f>I47</f>
        <v>0.04723095766966885</v>
      </c>
      <c r="D42" s="83"/>
      <c r="E42" s="63" t="str">
        <f>E7</f>
        <v>Q2 (2017)*</v>
      </c>
      <c r="F42" s="63" t="str">
        <f>F7</f>
        <v>Q3 (2017)*</v>
      </c>
      <c r="G42" s="63" t="str">
        <f>G7</f>
        <v>Q4 (2017)*</v>
      </c>
      <c r="H42" s="63" t="str">
        <f>H7</f>
        <v>Q1 (2018)!</v>
      </c>
      <c r="I42" s="63" t="s">
        <v>6</v>
      </c>
    </row>
    <row r="43" spans="2:9" ht="14.25">
      <c r="B43" s="37"/>
      <c r="C43" s="36"/>
      <c r="D43" s="31" t="s">
        <v>7</v>
      </c>
      <c r="E43" s="32">
        <f>'[4]Trade'!$AT$32</f>
        <v>35724</v>
      </c>
      <c r="F43" s="32">
        <f>'[5]Trade'!$AU$32</f>
        <v>47336</v>
      </c>
      <c r="G43" s="32">
        <f>'[6]Trade'!$AV$32</f>
        <v>54829</v>
      </c>
      <c r="H43" s="32">
        <f>'[6]Trade'!$AW$32</f>
        <v>40982</v>
      </c>
      <c r="I43" s="32">
        <f>SUM(E43:H43)</f>
        <v>178871</v>
      </c>
    </row>
    <row r="44" spans="2:9" ht="14.25">
      <c r="B44" s="35"/>
      <c r="C44" s="36"/>
      <c r="D44" s="29" t="s">
        <v>8</v>
      </c>
      <c r="E44" s="24">
        <f>'[4]Trade'!$AT$33</f>
        <v>4453</v>
      </c>
      <c r="F44" s="24">
        <f>'[5]Trade'!$AU$33</f>
        <v>5928</v>
      </c>
      <c r="G44" s="24">
        <f>'[6]Trade'!$AV$33</f>
        <v>6592</v>
      </c>
      <c r="H44" s="24">
        <f>'[6]Trade'!$AW$33</f>
        <v>6422</v>
      </c>
      <c r="I44" s="24">
        <f>SUM(E44:H44)</f>
        <v>23395</v>
      </c>
    </row>
    <row r="45" spans="2:9" ht="14.25">
      <c r="B45" s="35"/>
      <c r="C45" s="36"/>
      <c r="D45" s="29" t="s">
        <v>9</v>
      </c>
      <c r="E45" s="24">
        <f>E43-E44</f>
        <v>31271</v>
      </c>
      <c r="F45" s="24">
        <f>F43-F44</f>
        <v>41408</v>
      </c>
      <c r="G45" s="24">
        <f>G43-G44</f>
        <v>48237</v>
      </c>
      <c r="H45" s="24">
        <f>H43-H44</f>
        <v>34560</v>
      </c>
      <c r="I45" s="24">
        <f>SUM(E45:H45)</f>
        <v>155476</v>
      </c>
    </row>
    <row r="46" spans="2:11" ht="15" thickBot="1">
      <c r="B46" s="35"/>
      <c r="C46" s="36"/>
      <c r="D46" s="30" t="s">
        <v>10</v>
      </c>
      <c r="E46" s="25">
        <f>'[4]Trade'!$AT$3</f>
        <v>785272</v>
      </c>
      <c r="F46" s="25">
        <f>'[5]Trade'!$AU$3</f>
        <v>836387</v>
      </c>
      <c r="G46" s="25">
        <f>'[6]Trade'!$AV$3</f>
        <v>874131</v>
      </c>
      <c r="H46" s="25">
        <f>'[6]Trade'!$AW$3</f>
        <v>796034</v>
      </c>
      <c r="I46" s="25">
        <f>SUM(E46:H46)</f>
        <v>3291824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0.03982187063845394</v>
      </c>
      <c r="F47" s="42">
        <f>(F45/F46)</f>
        <v>0.04950818221708372</v>
      </c>
      <c r="G47" s="42">
        <f>(G45/G46)</f>
        <v>0.05518280440803495</v>
      </c>
      <c r="H47" s="42">
        <f>(H45/H46)</f>
        <v>0.043415231007720774</v>
      </c>
      <c r="I47" s="43">
        <f>(I45/I46)</f>
        <v>0.04723095766966885</v>
      </c>
    </row>
    <row r="48" ht="15" thickBot="1"/>
    <row r="49" spans="2:9" s="17" customFormat="1" ht="29.25" customHeight="1" thickBot="1">
      <c r="B49" s="64" t="s">
        <v>15</v>
      </c>
      <c r="C49" s="65">
        <f>I54</f>
        <v>0.05212303186832125</v>
      </c>
      <c r="D49" s="84"/>
      <c r="E49" s="66" t="str">
        <f>E7</f>
        <v>Q2 (2017)*</v>
      </c>
      <c r="F49" s="66" t="str">
        <f>F7</f>
        <v>Q3 (2017)*</v>
      </c>
      <c r="G49" s="66" t="str">
        <f>G7</f>
        <v>Q4 (2017)*</v>
      </c>
      <c r="H49" s="66" t="str">
        <f>H7</f>
        <v>Q1 (2018)!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'[4]Transport, storage &amp; communicat'!$AT$32</f>
        <v>12348</v>
      </c>
      <c r="F50" s="77">
        <f>'[5]Transport, storage &amp; communicat'!$AU$32</f>
        <v>21224</v>
      </c>
      <c r="G50" s="77">
        <f>'[6]Transport, storage &amp; communicat'!$AV$32</f>
        <v>15066</v>
      </c>
      <c r="H50" s="77">
        <f>'[6]Transport, storage &amp; communicat'!$AW$32</f>
        <v>10719</v>
      </c>
      <c r="I50" s="77">
        <f>SUM(E50:H50)</f>
        <v>59357</v>
      </c>
    </row>
    <row r="51" spans="2:9" s="17" customFormat="1" ht="14.25">
      <c r="B51" s="53"/>
      <c r="C51" s="21"/>
      <c r="D51" s="29" t="s">
        <v>8</v>
      </c>
      <c r="E51" s="75">
        <f>'[4]Transport, storage &amp; communicat'!$AT$33</f>
        <v>3424</v>
      </c>
      <c r="F51" s="75">
        <f>'[5]Transport, storage &amp; communicat'!$AU$33</f>
        <v>3719</v>
      </c>
      <c r="G51" s="75">
        <f>'[6]Transport, storage &amp; communicat'!$AV$33</f>
        <v>3563</v>
      </c>
      <c r="H51" s="75">
        <f>'[6]Transport, storage &amp; communicat'!$AW$33</f>
        <v>3586</v>
      </c>
      <c r="I51" s="75">
        <f>SUM(E51:H51)</f>
        <v>14292</v>
      </c>
    </row>
    <row r="52" spans="2:9" s="17" customFormat="1" ht="14.25">
      <c r="B52" s="53"/>
      <c r="C52" s="21"/>
      <c r="D52" s="29" t="s">
        <v>9</v>
      </c>
      <c r="E52" s="75">
        <f>E50-E51</f>
        <v>8924</v>
      </c>
      <c r="F52" s="75">
        <f>F50-F51</f>
        <v>17505</v>
      </c>
      <c r="G52" s="75">
        <f>G50-G51</f>
        <v>11503</v>
      </c>
      <c r="H52" s="75">
        <f>H50-H51</f>
        <v>7133</v>
      </c>
      <c r="I52" s="75">
        <f>SUM(E52:H52)</f>
        <v>45065</v>
      </c>
    </row>
    <row r="53" spans="2:11" s="17" customFormat="1" ht="15" thickBot="1">
      <c r="B53" s="53"/>
      <c r="C53" s="21"/>
      <c r="D53" s="30" t="s">
        <v>10</v>
      </c>
      <c r="E53" s="76">
        <f>'[4]Transport, storage &amp; communicat'!$AT$3</f>
        <v>206321</v>
      </c>
      <c r="F53" s="76">
        <f>'[5]Transport, storage &amp; communicat'!$AU$3</f>
        <v>223972</v>
      </c>
      <c r="G53" s="76">
        <f>'[6]Transport, storage &amp; communicat'!$AV$3</f>
        <v>220120</v>
      </c>
      <c r="H53" s="76">
        <f>'[6]Transport, storage &amp; communicat'!$AW$3</f>
        <v>214176</v>
      </c>
      <c r="I53" s="76">
        <f>SUM(E53:H53)</f>
        <v>864589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0.043252989273995374</v>
      </c>
      <c r="F54" s="42">
        <f>(F52/F53)</f>
        <v>0.07815709106495455</v>
      </c>
      <c r="G54" s="42">
        <f>(G52/G53)</f>
        <v>0.052257859349445754</v>
      </c>
      <c r="H54" s="42">
        <f>(H52/H53)</f>
        <v>0.03330438517854475</v>
      </c>
      <c r="I54" s="43">
        <f>(I52/I53)</f>
        <v>0.05212303186832125</v>
      </c>
    </row>
    <row r="55" ht="19.5" customHeight="1" thickBot="1"/>
    <row r="56" spans="2:9" ht="29.25" customHeight="1" thickBot="1">
      <c r="B56" s="67" t="s">
        <v>16</v>
      </c>
      <c r="C56" s="68">
        <f>I61</f>
        <v>0.2676030958183615</v>
      </c>
      <c r="D56" s="85"/>
      <c r="E56" s="69" t="str">
        <f>E7</f>
        <v>Q2 (2017)*</v>
      </c>
      <c r="F56" s="69" t="str">
        <f>F7</f>
        <v>Q3 (2017)*</v>
      </c>
      <c r="G56" s="69" t="str">
        <f>G7</f>
        <v>Q4 (2017)*</v>
      </c>
      <c r="H56" s="69" t="str">
        <f>H7</f>
        <v>Q1 (2018)!</v>
      </c>
      <c r="I56" s="69" t="s">
        <v>6</v>
      </c>
    </row>
    <row r="57" spans="2:9" ht="14.25">
      <c r="B57" s="37"/>
      <c r="C57" s="36"/>
      <c r="D57" s="31" t="s">
        <v>7</v>
      </c>
      <c r="E57" s="32">
        <f>'[4]Business services'!$AT$32</f>
        <v>175212</v>
      </c>
      <c r="F57" s="32">
        <f>'[5]Business services'!$AU$32</f>
        <v>35322</v>
      </c>
      <c r="G57" s="32">
        <f>'[6]Business services'!$AV$32</f>
        <v>81824</v>
      </c>
      <c r="H57" s="32">
        <f>'[6]Business services'!$AW$32</f>
        <v>33659</v>
      </c>
      <c r="I57" s="32">
        <f>SUM(E57:H57)</f>
        <v>326017</v>
      </c>
    </row>
    <row r="58" spans="2:9" ht="14.25">
      <c r="B58" s="35"/>
      <c r="C58" s="36"/>
      <c r="D58" s="29" t="s">
        <v>8</v>
      </c>
      <c r="E58" s="24">
        <f>'[4]Business services'!$AT$33</f>
        <v>5074</v>
      </c>
      <c r="F58" s="24">
        <f>'[5]Business services'!$AU$33</f>
        <v>6866</v>
      </c>
      <c r="G58" s="24">
        <f>'[6]Business services'!$AV$33</f>
        <v>8034</v>
      </c>
      <c r="H58" s="24">
        <f>'[6]Business services'!$AW$33</f>
        <v>6061</v>
      </c>
      <c r="I58" s="24">
        <f>SUM(E58:H58)</f>
        <v>26035</v>
      </c>
    </row>
    <row r="59" spans="2:9" ht="14.25">
      <c r="B59" s="35"/>
      <c r="C59" s="36"/>
      <c r="D59" s="29" t="s">
        <v>9</v>
      </c>
      <c r="E59" s="24">
        <f>E57-E58</f>
        <v>170138</v>
      </c>
      <c r="F59" s="24">
        <f>F57-F58</f>
        <v>28456</v>
      </c>
      <c r="G59" s="24">
        <f>G57-G58</f>
        <v>73790</v>
      </c>
      <c r="H59" s="24">
        <f>H57-H58</f>
        <v>27598</v>
      </c>
      <c r="I59" s="24">
        <f>SUM(E59:H59)</f>
        <v>299982</v>
      </c>
    </row>
    <row r="60" spans="2:11" ht="15" thickBot="1">
      <c r="B60" s="35"/>
      <c r="C60" s="36"/>
      <c r="D60" s="30" t="s">
        <v>10</v>
      </c>
      <c r="E60" s="25">
        <f>'[4]Business services'!$AT$3</f>
        <v>265425</v>
      </c>
      <c r="F60" s="25">
        <f>'[5]Business services'!$AU$3</f>
        <v>287223</v>
      </c>
      <c r="G60" s="25">
        <f>'[6]Business services'!$AV$3</f>
        <v>287422</v>
      </c>
      <c r="H60" s="25">
        <f>'[6]Business services'!$AW$3</f>
        <v>280926</v>
      </c>
      <c r="I60" s="25">
        <f>SUM(E60:H60)</f>
        <v>1120996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0.6410021663370067</v>
      </c>
      <c r="F61" s="42">
        <f>(F59/F60)</f>
        <v>0.0990728458375548</v>
      </c>
      <c r="G61" s="42">
        <f>(G59/G60)</f>
        <v>0.25673052167196664</v>
      </c>
      <c r="H61" s="42">
        <f>(H59/H60)</f>
        <v>0.09823939400411497</v>
      </c>
      <c r="I61" s="43">
        <f>(I59/I60)</f>
        <v>0.2676030958183615</v>
      </c>
    </row>
    <row r="62" ht="15" thickBot="1"/>
    <row r="63" spans="2:9" ht="29.25" customHeight="1" thickBot="1">
      <c r="B63" s="70" t="s">
        <v>17</v>
      </c>
      <c r="C63" s="71">
        <f>I68</f>
        <v>0.09346621038484824</v>
      </c>
      <c r="D63" s="86"/>
      <c r="E63" s="72" t="str">
        <f>E7</f>
        <v>Q2 (2017)*</v>
      </c>
      <c r="F63" s="72" t="str">
        <f>F7</f>
        <v>Q3 (2017)*</v>
      </c>
      <c r="G63" s="72" t="str">
        <f>G7</f>
        <v>Q4 (2017)*</v>
      </c>
      <c r="H63" s="72" t="str">
        <f>H7</f>
        <v>Q1 (2018)!</v>
      </c>
      <c r="I63" s="72" t="s">
        <v>6</v>
      </c>
    </row>
    <row r="64" spans="2:9" ht="14.25">
      <c r="B64" s="37"/>
      <c r="C64" s="36"/>
      <c r="D64" s="31" t="s">
        <v>7</v>
      </c>
      <c r="E64" s="32">
        <f>'[4]Personal services'!$AT$32</f>
        <v>8858</v>
      </c>
      <c r="F64" s="32">
        <f>'[5]Personal services'!$AU$32</f>
        <v>7608</v>
      </c>
      <c r="G64" s="32">
        <f>'[6]Personal services'!$AV$32</f>
        <v>3046</v>
      </c>
      <c r="H64" s="32">
        <f>'[6]Personal services'!$AW$32</f>
        <v>6738</v>
      </c>
      <c r="I64" s="32">
        <f>SUM(E64:H64)</f>
        <v>26250</v>
      </c>
    </row>
    <row r="65" spans="2:9" ht="14.25">
      <c r="B65" s="35"/>
      <c r="C65" s="36"/>
      <c r="D65" s="29" t="s">
        <v>8</v>
      </c>
      <c r="E65" s="24">
        <f>'[4]Personal services'!$AT$33</f>
        <v>1183</v>
      </c>
      <c r="F65" s="24">
        <f>'[5]Personal services'!$AU$33</f>
        <v>1226</v>
      </c>
      <c r="G65" s="24">
        <f>'[6]Personal services'!$AV$33</f>
        <v>1218</v>
      </c>
      <c r="H65" s="24">
        <f>'[6]Personal services'!$AW$33</f>
        <v>855</v>
      </c>
      <c r="I65" s="24">
        <f>SUM(E65:H65)</f>
        <v>4482</v>
      </c>
    </row>
    <row r="66" spans="2:9" ht="14.25">
      <c r="B66" s="35"/>
      <c r="C66" s="36"/>
      <c r="D66" s="29" t="s">
        <v>9</v>
      </c>
      <c r="E66" s="24">
        <f>E64-E65</f>
        <v>7675</v>
      </c>
      <c r="F66" s="24">
        <f>F64-F65</f>
        <v>6382</v>
      </c>
      <c r="G66" s="24">
        <f>G64-G65</f>
        <v>1828</v>
      </c>
      <c r="H66" s="24">
        <f>H64-H65</f>
        <v>5883</v>
      </c>
      <c r="I66" s="24">
        <f>SUM(E66:H66)</f>
        <v>21768</v>
      </c>
    </row>
    <row r="67" spans="2:11" ht="15" thickBot="1">
      <c r="B67" s="35"/>
      <c r="C67" s="36"/>
      <c r="D67" s="30" t="s">
        <v>10</v>
      </c>
      <c r="E67" s="25">
        <f>'[4]Personal services'!$AT$3</f>
        <v>57854</v>
      </c>
      <c r="F67" s="25">
        <f>'[5]Personal services'!$AU$3</f>
        <v>59536</v>
      </c>
      <c r="G67" s="25">
        <f>'[6]Personal services'!$AV$3</f>
        <v>57542</v>
      </c>
      <c r="H67" s="25">
        <f>'[6]Personal services'!$AW$3</f>
        <v>57965</v>
      </c>
      <c r="I67" s="25">
        <f>SUM(E67:H67)</f>
        <v>232897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0.1326615272928406</v>
      </c>
      <c r="F68" s="42">
        <f>(F66/F67)</f>
        <v>0.10719564633163128</v>
      </c>
      <c r="G68" s="42">
        <f>(G66/G67)</f>
        <v>0.03176809982273818</v>
      </c>
      <c r="H68" s="42">
        <f>(H66/H67)</f>
        <v>0.10149227982403174</v>
      </c>
      <c r="I68" s="43">
        <f>(I66/I67)</f>
        <v>0.09346621038484824</v>
      </c>
    </row>
    <row r="69" spans="2:7" ht="14.25">
      <c r="B69" s="14" t="s">
        <v>75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43370</v>
      </c>
    </row>
    <row r="3" spans="1:6" ht="15" thickTop="1">
      <c r="A3" s="2"/>
      <c r="B3" s="3" t="s">
        <v>2</v>
      </c>
      <c r="C3" s="4"/>
      <c r="E3" s="27" t="s">
        <v>19</v>
      </c>
      <c r="F3" s="15">
        <v>43450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0.05713999438774491</v>
      </c>
      <c r="D7" s="80"/>
      <c r="E7" s="34" t="s">
        <v>70</v>
      </c>
      <c r="F7" s="34" t="s">
        <v>73</v>
      </c>
      <c r="G7" s="34" t="s">
        <v>76</v>
      </c>
      <c r="H7" s="34" t="s">
        <v>77</v>
      </c>
      <c r="I7" s="34" t="s">
        <v>6</v>
      </c>
    </row>
    <row r="8" spans="2:9" ht="14.25">
      <c r="B8" s="35"/>
      <c r="C8" s="36"/>
      <c r="D8" s="31" t="s">
        <v>7</v>
      </c>
      <c r="E8" s="32">
        <f>'[5]All industries'!$AU$32</f>
        <v>192840</v>
      </c>
      <c r="F8" s="32">
        <f>'[6]All industries'!$AV$32</f>
        <v>219420</v>
      </c>
      <c r="G8" s="32">
        <f>'[7]All industries'!$AW$32</f>
        <v>139908</v>
      </c>
      <c r="H8" s="32">
        <f>'[7]All industries'!$AX$32</f>
        <v>127627</v>
      </c>
      <c r="I8" s="32">
        <f>SUM(E8:H8)</f>
        <v>679795</v>
      </c>
    </row>
    <row r="9" spans="2:9" ht="14.25">
      <c r="B9" s="47"/>
      <c r="C9" s="36"/>
      <c r="D9" s="29" t="s">
        <v>8</v>
      </c>
      <c r="E9" s="24">
        <f>'[5]All industries'!$AU$33</f>
        <v>33590</v>
      </c>
      <c r="F9" s="24">
        <f>'[6]All industries'!$AV$33</f>
        <v>38108</v>
      </c>
      <c r="G9" s="24">
        <f>'[7]All industries'!$AW$33</f>
        <v>30143</v>
      </c>
      <c r="H9" s="24">
        <f>'[7]All industries'!$AX$33</f>
        <v>31626</v>
      </c>
      <c r="I9" s="24">
        <f>SUM(E9:H9)</f>
        <v>133467</v>
      </c>
    </row>
    <row r="10" spans="2:9" ht="14.25">
      <c r="B10" s="35"/>
      <c r="C10" s="36"/>
      <c r="D10" s="29" t="s">
        <v>9</v>
      </c>
      <c r="E10" s="24">
        <f>E8-E9</f>
        <v>159250</v>
      </c>
      <c r="F10" s="24">
        <f>F8-F9</f>
        <v>181312</v>
      </c>
      <c r="G10" s="24">
        <f>G8-G9</f>
        <v>109765</v>
      </c>
      <c r="H10" s="24">
        <f>H8-H9</f>
        <v>96001</v>
      </c>
      <c r="I10" s="24">
        <f>SUM(E10:H10)</f>
        <v>546328</v>
      </c>
    </row>
    <row r="11" spans="2:11" ht="15" thickBot="1">
      <c r="B11" s="35"/>
      <c r="C11" s="36"/>
      <c r="D11" s="30" t="s">
        <v>10</v>
      </c>
      <c r="E11" s="25">
        <f>'[5]All industries'!$AU$3</f>
        <v>2425195</v>
      </c>
      <c r="F11" s="25">
        <f>'[6]All industries'!$AV$3</f>
        <v>2483403</v>
      </c>
      <c r="G11" s="25">
        <f>'[7]All industries'!$AW$3</f>
        <v>2302051</v>
      </c>
      <c r="H11" s="25">
        <f>'[7]All industries'!$AX$3</f>
        <v>2350570</v>
      </c>
      <c r="I11" s="25">
        <f>SUM(E11:H11)</f>
        <v>9561219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0.06566482282867976</v>
      </c>
      <c r="F12" s="42">
        <f>(F10/F11)</f>
        <v>0.07300949543831589</v>
      </c>
      <c r="G12" s="42">
        <f>(G10/G11)</f>
        <v>0.047681393678941086</v>
      </c>
      <c r="H12" s="42">
        <f>(H10/H11)</f>
        <v>0.04084158310537444</v>
      </c>
      <c r="I12" s="43">
        <f>(I10/I11)</f>
        <v>0.05713999438774491</v>
      </c>
    </row>
    <row r="13" ht="15" thickBot="1"/>
    <row r="14" spans="2:9" ht="29.25" customHeight="1" thickBot="1">
      <c r="B14" s="44" t="s">
        <v>5</v>
      </c>
      <c r="C14" s="49">
        <f>I19</f>
        <v>0.040212969701612596</v>
      </c>
      <c r="D14" s="79"/>
      <c r="E14" s="45" t="str">
        <f>E7</f>
        <v>Q3 (2017)*</v>
      </c>
      <c r="F14" s="45" t="str">
        <f>F7</f>
        <v>Q4 (2017)*</v>
      </c>
      <c r="G14" s="45" t="str">
        <f>G7</f>
        <v>Q1 (2018)*</v>
      </c>
      <c r="H14" s="45" t="str">
        <f>H7</f>
        <v>Q2 (2018)!</v>
      </c>
      <c r="I14" s="45" t="s">
        <v>6</v>
      </c>
    </row>
    <row r="15" spans="2:12" ht="14.25">
      <c r="B15" s="35"/>
      <c r="C15" s="36"/>
      <c r="D15" s="31" t="s">
        <v>7</v>
      </c>
      <c r="E15" s="32">
        <f>'[5]Mining &amp; quarrying'!$AU$32</f>
        <v>11683</v>
      </c>
      <c r="F15" s="32">
        <f>'[6]Mining &amp; quarrying'!$AV$32</f>
        <v>10413</v>
      </c>
      <c r="G15" s="32">
        <f>'[7]Mining &amp; quarrying'!$AW$32</f>
        <v>17229</v>
      </c>
      <c r="H15" s="32">
        <f>'[7]Mining &amp; quarrying'!$AX$32</f>
        <v>6801</v>
      </c>
      <c r="I15" s="32">
        <f>SUM(E15:H15)</f>
        <v>46126</v>
      </c>
      <c r="K15" s="12"/>
      <c r="L15" s="12"/>
    </row>
    <row r="16" spans="2:11" ht="14.25">
      <c r="B16" s="46"/>
      <c r="C16" s="36"/>
      <c r="D16" s="29" t="s">
        <v>8</v>
      </c>
      <c r="E16" s="24">
        <f>'[5]Mining &amp; quarrying'!$AU$33</f>
        <v>5010</v>
      </c>
      <c r="F16" s="24">
        <f>'[6]Mining &amp; quarrying'!$AV$33</f>
        <v>4635</v>
      </c>
      <c r="G16" s="24">
        <f>'[7]Mining &amp; quarrying'!$AW$33</f>
        <v>4177</v>
      </c>
      <c r="H16" s="24">
        <f>'[7]Mining &amp; quarrying'!$AX$33</f>
        <v>6058</v>
      </c>
      <c r="I16" s="24">
        <f>SUM(E16:H16)</f>
        <v>19880</v>
      </c>
      <c r="K16" s="12"/>
    </row>
    <row r="17" spans="2:9" ht="14.25">
      <c r="B17" s="35"/>
      <c r="C17" s="36"/>
      <c r="D17" s="29" t="s">
        <v>9</v>
      </c>
      <c r="E17" s="24">
        <f>E15-E16</f>
        <v>6673</v>
      </c>
      <c r="F17" s="24">
        <f>F15-F16</f>
        <v>5778</v>
      </c>
      <c r="G17" s="24">
        <f>G15-G16</f>
        <v>13052</v>
      </c>
      <c r="H17" s="24">
        <f>H15-H16</f>
        <v>743</v>
      </c>
      <c r="I17" s="24">
        <f>SUM(E17:H17)</f>
        <v>26246</v>
      </c>
    </row>
    <row r="18" spans="2:11" ht="15" thickBot="1">
      <c r="B18" s="35"/>
      <c r="C18" s="36"/>
      <c r="D18" s="30" t="s">
        <v>10</v>
      </c>
      <c r="E18" s="25">
        <f>'[5]Mining &amp; quarrying'!$AU$3</f>
        <v>161505</v>
      </c>
      <c r="F18" s="25">
        <f>'[6]Mining &amp; quarrying'!$AV$3</f>
        <v>170698</v>
      </c>
      <c r="G18" s="25">
        <f>'[7]Mining &amp; quarrying'!$AW$3</f>
        <v>152362</v>
      </c>
      <c r="H18" s="25">
        <f>'[7]Mining &amp; quarrying'!$AX$3</f>
        <v>168110</v>
      </c>
      <c r="I18" s="25">
        <f>SUM(E18:H18)</f>
        <v>652675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0.041317606266059875</v>
      </c>
      <c r="F19" s="42">
        <f>(F17/F18)</f>
        <v>0.033849254238479655</v>
      </c>
      <c r="G19" s="42">
        <f>(G17/G18)</f>
        <v>0.08566440451031097</v>
      </c>
      <c r="H19" s="42">
        <f>(H17/H18)</f>
        <v>0.004419725179941705</v>
      </c>
      <c r="I19" s="43">
        <f>(I17/I18)</f>
        <v>0.040212969701612596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0.04766785189845322</v>
      </c>
      <c r="D21" s="78"/>
      <c r="E21" s="52" t="str">
        <f>E7</f>
        <v>Q3 (2017)*</v>
      </c>
      <c r="F21" s="52" t="str">
        <f>F7</f>
        <v>Q4 (2017)*</v>
      </c>
      <c r="G21" s="52" t="str">
        <f>G7</f>
        <v>Q1 (2018)*</v>
      </c>
      <c r="H21" s="52" t="str">
        <f>H7</f>
        <v>Q2 (2018)!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'[5]Manufacturing'!$AU$32</f>
        <v>56595</v>
      </c>
      <c r="F22" s="32">
        <f>'[6]Manufacturing'!$AV$32</f>
        <v>53026</v>
      </c>
      <c r="G22" s="32">
        <f>'[7]Manufacturing'!$AW$32</f>
        <v>30892</v>
      </c>
      <c r="H22" s="32">
        <f>'[7]Manufacturing'!$AX$32</f>
        <v>27247</v>
      </c>
      <c r="I22" s="32">
        <f>SUM(E22:H22)</f>
        <v>167760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'[5]Manufacturing'!$AU$33</f>
        <v>9660</v>
      </c>
      <c r="F23" s="24">
        <f>'[6]Manufacturing'!$AV$33</f>
        <v>12442</v>
      </c>
      <c r="G23" s="24">
        <f>'[7]Manufacturing'!$AW$33</f>
        <v>7807</v>
      </c>
      <c r="H23" s="24">
        <f>'[7]Manufacturing'!$AX$33</f>
        <v>8134</v>
      </c>
      <c r="I23" s="24">
        <f>SUM(E23:H23)</f>
        <v>38043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46935</v>
      </c>
      <c r="F24" s="24">
        <f>F22-F23</f>
        <v>40584</v>
      </c>
      <c r="G24" s="24">
        <f>G22-G23</f>
        <v>23085</v>
      </c>
      <c r="H24" s="24">
        <f>H22-H23</f>
        <v>19113</v>
      </c>
      <c r="I24" s="24">
        <f>SUM(E24:H24)</f>
        <v>129717</v>
      </c>
      <c r="J24" s="22"/>
    </row>
    <row r="25" spans="2:11" s="17" customFormat="1" ht="15" thickBot="1">
      <c r="B25" s="53"/>
      <c r="C25" s="21"/>
      <c r="D25" s="30" t="s">
        <v>10</v>
      </c>
      <c r="E25" s="25">
        <f>'[5]Manufacturing'!$AU$3</f>
        <v>681049</v>
      </c>
      <c r="F25" s="25">
        <f>'[6]Manufacturing'!$AV$3</f>
        <v>715232</v>
      </c>
      <c r="G25" s="25">
        <f>'[7]Manufacturing'!$AW$3</f>
        <v>656032</v>
      </c>
      <c r="H25" s="25">
        <f>'[7]Manufacturing'!$AX$3</f>
        <v>668955</v>
      </c>
      <c r="I25" s="25">
        <f>SUM(E25:H25)</f>
        <v>2721268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2">
        <f>(E24/E25)</f>
        <v>0.06891574615042383</v>
      </c>
      <c r="F26" s="42">
        <f>(F24/F25)</f>
        <v>0.056742427631873295</v>
      </c>
      <c r="G26" s="42">
        <f>(G24/G25)</f>
        <v>0.035188832252085266</v>
      </c>
      <c r="H26" s="42">
        <f>(H24/H25)</f>
        <v>0.02857142857142857</v>
      </c>
      <c r="I26" s="43">
        <f>(I24/I25)</f>
        <v>0.04766785189845322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0.026943242101673634</v>
      </c>
      <c r="D28" s="81"/>
      <c r="E28" s="57" t="str">
        <f>E7</f>
        <v>Q3 (2017)*</v>
      </c>
      <c r="F28" s="57" t="str">
        <f>F7</f>
        <v>Q4 (2017)*</v>
      </c>
      <c r="G28" s="57" t="str">
        <f>G7</f>
        <v>Q1 (2018)*</v>
      </c>
      <c r="H28" s="57" t="str">
        <f>H7</f>
        <v>Q2 (2018)!</v>
      </c>
      <c r="I28" s="57" t="s">
        <v>6</v>
      </c>
    </row>
    <row r="29" spans="2:10" ht="14.25">
      <c r="B29" s="37"/>
      <c r="C29" s="36"/>
      <c r="D29" s="31" t="s">
        <v>7</v>
      </c>
      <c r="E29" s="32">
        <f>'[5]Electricity, gas &amp; water supply'!$AU$32</f>
        <v>11052</v>
      </c>
      <c r="F29" s="32">
        <f>'[6]Electricity, gas &amp; water supply'!$AV$32</f>
        <v>-2557</v>
      </c>
      <c r="G29" s="32">
        <f>'[7]Electricity, gas &amp; water supply'!$AW$32</f>
        <v>-1201</v>
      </c>
      <c r="H29" s="32">
        <f>'[7]Electricity, gas &amp; water supply'!$AX$32</f>
        <v>1674</v>
      </c>
      <c r="I29" s="32">
        <f>SUM(E29:H29)</f>
        <v>8968</v>
      </c>
      <c r="J29" s="12"/>
    </row>
    <row r="30" spans="2:10" ht="14.25">
      <c r="B30" s="35"/>
      <c r="C30" s="36"/>
      <c r="D30" s="29" t="s">
        <v>8</v>
      </c>
      <c r="E30" s="24">
        <f>'[5]Electricity, gas &amp; water supply'!$AU$33</f>
        <v>523</v>
      </c>
      <c r="F30" s="24">
        <f>'[6]Electricity, gas &amp; water supply'!$AV$33</f>
        <v>472</v>
      </c>
      <c r="G30" s="24">
        <f>'[7]Electricity, gas &amp; water supply'!$AW$33</f>
        <v>451</v>
      </c>
      <c r="H30" s="24">
        <f>'[7]Electricity, gas &amp; water supply'!$AX$33</f>
        <v>569</v>
      </c>
      <c r="I30" s="24">
        <f>SUM(E30:H30)</f>
        <v>2015</v>
      </c>
      <c r="J30" s="12"/>
    </row>
    <row r="31" spans="2:10" ht="14.25">
      <c r="B31" s="35"/>
      <c r="C31" s="36"/>
      <c r="D31" s="29" t="s">
        <v>9</v>
      </c>
      <c r="E31" s="24">
        <f>E29-E30</f>
        <v>10529</v>
      </c>
      <c r="F31" s="24">
        <f>F29-F30</f>
        <v>-3029</v>
      </c>
      <c r="G31" s="24">
        <f>G29-G30</f>
        <v>-1652</v>
      </c>
      <c r="H31" s="24">
        <f>H29-H30</f>
        <v>1105</v>
      </c>
      <c r="I31" s="24">
        <f>SUM(E31:H31)</f>
        <v>6953</v>
      </c>
      <c r="J31" s="12"/>
    </row>
    <row r="32" spans="2:11" ht="15" thickBot="1">
      <c r="B32" s="35"/>
      <c r="C32" s="36"/>
      <c r="D32" s="30" t="s">
        <v>10</v>
      </c>
      <c r="E32" s="25">
        <f>'[5]Electricity, gas &amp; water supply'!$AU$3</f>
        <v>71146</v>
      </c>
      <c r="F32" s="25">
        <f>'[6]Electricity, gas &amp; water supply'!$AV$3</f>
        <v>60866</v>
      </c>
      <c r="G32" s="25">
        <f>'[7]Electricity, gas &amp; water supply'!$AW$3</f>
        <v>60194</v>
      </c>
      <c r="H32" s="25">
        <f>'[7]Electricity, gas &amp; water supply'!$AX$3</f>
        <v>65855</v>
      </c>
      <c r="I32" s="25">
        <f>SUM(E32:H32)</f>
        <v>258061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0.14799145419278667</v>
      </c>
      <c r="F33" s="42">
        <f>(F31/F32)</f>
        <v>-0.04976505766766339</v>
      </c>
      <c r="G33" s="42">
        <f>(G31/G32)</f>
        <v>-0.027444595806891053</v>
      </c>
      <c r="H33" s="42">
        <f>(H31/H32)</f>
        <v>0.016779287829321997</v>
      </c>
      <c r="I33" s="43">
        <f>(I31/I32)</f>
        <v>0.026943242101673634</v>
      </c>
    </row>
    <row r="34" ht="15" thickBot="1"/>
    <row r="35" spans="2:9" ht="29.25" customHeight="1" thickBot="1">
      <c r="B35" s="58" t="s">
        <v>13</v>
      </c>
      <c r="C35" s="59">
        <f>I40</f>
        <v>0.03242545229342083</v>
      </c>
      <c r="D35" s="82"/>
      <c r="E35" s="60" t="str">
        <f>E7</f>
        <v>Q3 (2017)*</v>
      </c>
      <c r="F35" s="60" t="str">
        <f>F7</f>
        <v>Q4 (2017)*</v>
      </c>
      <c r="G35" s="60" t="str">
        <f>G7</f>
        <v>Q1 (2018)*</v>
      </c>
      <c r="H35" s="60" t="str">
        <f>H7</f>
        <v>Q2 (2018)!</v>
      </c>
      <c r="I35" s="60" t="s">
        <v>6</v>
      </c>
    </row>
    <row r="36" spans="2:10" ht="14.25">
      <c r="B36" s="37"/>
      <c r="C36" s="36"/>
      <c r="D36" s="31" t="s">
        <v>7</v>
      </c>
      <c r="E36" s="32">
        <f>'[5]Construction'!$AU$32</f>
        <v>2020</v>
      </c>
      <c r="F36" s="32">
        <f>'[6]Construction'!$AV$32</f>
        <v>3773</v>
      </c>
      <c r="G36" s="32">
        <f>'[7]Construction'!$AW$32</f>
        <v>6423</v>
      </c>
      <c r="H36" s="32">
        <f>'[7]Construction'!$AX$32</f>
        <v>4365</v>
      </c>
      <c r="I36" s="32">
        <f>SUM(E36:H36)</f>
        <v>16581</v>
      </c>
      <c r="J36" s="12"/>
    </row>
    <row r="37" spans="2:10" ht="14.25">
      <c r="B37" s="35"/>
      <c r="C37" s="36"/>
      <c r="D37" s="29" t="s">
        <v>8</v>
      </c>
      <c r="E37" s="24">
        <f>'[5]Construction'!$AU$33</f>
        <v>658</v>
      </c>
      <c r="F37" s="24">
        <f>'[6]Construction'!$AV$33</f>
        <v>1152</v>
      </c>
      <c r="G37" s="24">
        <f>'[7]Construction'!$AW$33</f>
        <v>1432</v>
      </c>
      <c r="H37" s="24">
        <f>'[7]Construction'!$AX$33</f>
        <v>1035</v>
      </c>
      <c r="I37" s="24">
        <f>SUM(E37:H37)</f>
        <v>4277</v>
      </c>
      <c r="J37" s="12"/>
    </row>
    <row r="38" spans="2:10" ht="14.25">
      <c r="B38" s="35"/>
      <c r="C38" s="36"/>
      <c r="D38" s="29" t="s">
        <v>9</v>
      </c>
      <c r="E38" s="24">
        <f>E36-E37</f>
        <v>1362</v>
      </c>
      <c r="F38" s="24">
        <f>F36-F37</f>
        <v>2621</v>
      </c>
      <c r="G38" s="24">
        <f>G36-G37</f>
        <v>4991</v>
      </c>
      <c r="H38" s="24">
        <f>H36-H37</f>
        <v>3330</v>
      </c>
      <c r="I38" s="24">
        <f>SUM(E38:H38)</f>
        <v>12304</v>
      </c>
      <c r="J38" s="12"/>
    </row>
    <row r="39" spans="2:11" ht="15" thickBot="1">
      <c r="B39" s="35"/>
      <c r="C39" s="36"/>
      <c r="D39" s="30" t="s">
        <v>10</v>
      </c>
      <c r="E39" s="25">
        <f>'[5]Construction'!$AU$3</f>
        <v>104377</v>
      </c>
      <c r="F39" s="25">
        <f>'[6]Construction'!$AV$3</f>
        <v>97392</v>
      </c>
      <c r="G39" s="25">
        <f>'[7]Construction'!$AW$3</f>
        <v>91994</v>
      </c>
      <c r="H39" s="25">
        <f>'[7]Construction'!$AX$3</f>
        <v>85692</v>
      </c>
      <c r="I39" s="25">
        <f>SUM(E39:H39)</f>
        <v>379455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2">
        <f>(E38/E39)</f>
        <v>0.013048851758529177</v>
      </c>
      <c r="F40" s="42">
        <f>(F38/F39)</f>
        <v>0.026911861343847543</v>
      </c>
      <c r="G40" s="42">
        <f>(G38/G39)</f>
        <v>0.05425353827423528</v>
      </c>
      <c r="H40" s="42">
        <f>(H38/H39)</f>
        <v>0.038860103626943004</v>
      </c>
      <c r="I40" s="43">
        <f>(I38/I39)</f>
        <v>0.03242545229342083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0.04588952123783962</v>
      </c>
      <c r="D42" s="83"/>
      <c r="E42" s="63" t="str">
        <f>E7</f>
        <v>Q3 (2017)*</v>
      </c>
      <c r="F42" s="63" t="str">
        <f>F7</f>
        <v>Q4 (2017)*</v>
      </c>
      <c r="G42" s="63" t="str">
        <f>G7</f>
        <v>Q1 (2018)*</v>
      </c>
      <c r="H42" s="63" t="str">
        <f>H7</f>
        <v>Q2 (2018)!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'[5]Trade'!$AU$32</f>
        <v>47336</v>
      </c>
      <c r="F43" s="32">
        <f>'[6]Trade'!$AV$32</f>
        <v>54829</v>
      </c>
      <c r="G43" s="32">
        <f>'[7]Trade'!$AW$32</f>
        <v>36641</v>
      </c>
      <c r="H43" s="32">
        <f>'[7]Trade'!$AX$32</f>
        <v>39242</v>
      </c>
      <c r="I43" s="32">
        <f>SUM(E43:H43)</f>
        <v>178048</v>
      </c>
      <c r="J43" s="22"/>
    </row>
    <row r="44" spans="2:10" ht="15">
      <c r="B44" s="35"/>
      <c r="C44" s="36"/>
      <c r="D44" s="29" t="s">
        <v>8</v>
      </c>
      <c r="E44" s="24">
        <f>'[5]Trade'!$AU$33</f>
        <v>5928</v>
      </c>
      <c r="F44" s="24">
        <f>'[6]Trade'!$AV$33</f>
        <v>6592</v>
      </c>
      <c r="G44" s="24">
        <f>'[7]Trade'!$AW$33</f>
        <v>6375</v>
      </c>
      <c r="H44" s="24">
        <f>'[7]Trade'!$AX$33</f>
        <v>6611</v>
      </c>
      <c r="I44" s="24">
        <f>SUM(E44:H44)</f>
        <v>25506</v>
      </c>
      <c r="J44" s="22"/>
    </row>
    <row r="45" spans="2:10" ht="15">
      <c r="B45" s="35"/>
      <c r="C45" s="36"/>
      <c r="D45" s="29" t="s">
        <v>9</v>
      </c>
      <c r="E45" s="24">
        <f>E43-E44</f>
        <v>41408</v>
      </c>
      <c r="F45" s="24">
        <f>F43-F44</f>
        <v>48237</v>
      </c>
      <c r="G45" s="24">
        <f>G43-G44</f>
        <v>30266</v>
      </c>
      <c r="H45" s="24">
        <f>H43-H44</f>
        <v>32631</v>
      </c>
      <c r="I45" s="24">
        <f>SUM(E45:H45)</f>
        <v>152542</v>
      </c>
      <c r="J45" s="22"/>
    </row>
    <row r="46" spans="2:11" ht="15" thickBot="1">
      <c r="B46" s="35"/>
      <c r="C46" s="36"/>
      <c r="D46" s="30" t="s">
        <v>10</v>
      </c>
      <c r="E46" s="25">
        <f>'[5]Trade'!$AU$3</f>
        <v>836387</v>
      </c>
      <c r="F46" s="25">
        <f>'[6]Trade'!$AV$3</f>
        <v>874131</v>
      </c>
      <c r="G46" s="25">
        <f>'[7]Trade'!$AW$3</f>
        <v>796449</v>
      </c>
      <c r="H46" s="25">
        <f>'[7]Trade'!$AX$3</f>
        <v>817147</v>
      </c>
      <c r="I46" s="25">
        <f>SUM(E46:H46)</f>
        <v>3324114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2">
        <f>(E45/E46)</f>
        <v>0.04950818221708372</v>
      </c>
      <c r="F47" s="42">
        <f>(F45/F46)</f>
        <v>0.05518280440803495</v>
      </c>
      <c r="G47" s="42">
        <f>(G45/G46)</f>
        <v>0.03800117772763856</v>
      </c>
      <c r="H47" s="42">
        <f>(H45/H46)</f>
        <v>0.03993283950133819</v>
      </c>
      <c r="I47" s="43">
        <f>(I45/I46)</f>
        <v>0.04588952123783962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0.05192709549215098</v>
      </c>
      <c r="D49" s="84"/>
      <c r="E49" s="66" t="str">
        <f>E7</f>
        <v>Q3 (2017)*</v>
      </c>
      <c r="F49" s="66" t="str">
        <f>F7</f>
        <v>Q4 (2017)*</v>
      </c>
      <c r="G49" s="66" t="str">
        <f>G7</f>
        <v>Q1 (2018)*</v>
      </c>
      <c r="H49" s="66" t="str">
        <f>H7</f>
        <v>Q2 (2018)!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'[5]Transport, storage &amp; communicat'!$AU$32</f>
        <v>21224</v>
      </c>
      <c r="F50" s="77">
        <f>'[6]Transport, storage &amp; communicat'!$AV$32</f>
        <v>15066</v>
      </c>
      <c r="G50" s="77">
        <f>'[7]Transport, storage &amp; communicat'!$AW$32</f>
        <v>11224</v>
      </c>
      <c r="H50" s="77">
        <f>'[7]Transport, storage &amp; communicat'!$AX$32</f>
        <v>11414</v>
      </c>
      <c r="I50" s="77">
        <f>SUM(E50:H50)</f>
        <v>58928</v>
      </c>
      <c r="J50" s="18"/>
    </row>
    <row r="51" spans="2:10" s="17" customFormat="1" ht="14.25">
      <c r="B51" s="53"/>
      <c r="C51" s="21"/>
      <c r="D51" s="29" t="s">
        <v>8</v>
      </c>
      <c r="E51" s="75">
        <f>'[5]Transport, storage &amp; communicat'!$AU$33</f>
        <v>3719</v>
      </c>
      <c r="F51" s="75">
        <f>'[6]Transport, storage &amp; communicat'!$AV$33</f>
        <v>3563</v>
      </c>
      <c r="G51" s="75">
        <f>'[7]Transport, storage &amp; communicat'!$AW$33</f>
        <v>3213</v>
      </c>
      <c r="H51" s="75">
        <f>'[7]Transport, storage &amp; communicat'!$AX$33</f>
        <v>2834</v>
      </c>
      <c r="I51" s="75">
        <f>SUM(E51:H51)</f>
        <v>13329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17505</v>
      </c>
      <c r="F52" s="75">
        <f>F50-F51</f>
        <v>11503</v>
      </c>
      <c r="G52" s="75">
        <f>G50-G51</f>
        <v>8011</v>
      </c>
      <c r="H52" s="75">
        <f>H50-H51</f>
        <v>8580</v>
      </c>
      <c r="I52" s="75">
        <f>SUM(E52:H52)</f>
        <v>45599</v>
      </c>
      <c r="J52" s="18"/>
    </row>
    <row r="53" spans="2:11" s="17" customFormat="1" ht="15" thickBot="1">
      <c r="B53" s="53"/>
      <c r="C53" s="21"/>
      <c r="D53" s="30" t="s">
        <v>10</v>
      </c>
      <c r="E53" s="76">
        <f>'[5]Transport, storage &amp; communicat'!$AU$3</f>
        <v>223972</v>
      </c>
      <c r="F53" s="76">
        <f>'[6]Transport, storage &amp; communicat'!$AV$3</f>
        <v>220120</v>
      </c>
      <c r="G53" s="76">
        <f>'[7]Transport, storage &amp; communicat'!$AW$3</f>
        <v>215156</v>
      </c>
      <c r="H53" s="76">
        <f>'[7]Transport, storage &amp; communicat'!$AX$3</f>
        <v>218887</v>
      </c>
      <c r="I53" s="76">
        <f>SUM(E53:H53)</f>
        <v>878135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2">
        <f>(E52/E53)</f>
        <v>0.07815709106495455</v>
      </c>
      <c r="F54" s="42">
        <f>(F52/F53)</f>
        <v>0.052257859349445754</v>
      </c>
      <c r="G54" s="42">
        <f>(G52/G53)</f>
        <v>0.03723344921824165</v>
      </c>
      <c r="H54" s="42">
        <f>(H52/H53)</f>
        <v>0.039198307802656165</v>
      </c>
      <c r="I54" s="43">
        <f>(I52/I53)</f>
        <v>0.05192709549215098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0.13675791411462052</v>
      </c>
      <c r="D56" s="85"/>
      <c r="E56" s="69" t="str">
        <f>E7</f>
        <v>Q3 (2017)*</v>
      </c>
      <c r="F56" s="69" t="str">
        <f>F7</f>
        <v>Q4 (2017)*</v>
      </c>
      <c r="G56" s="69" t="str">
        <f>G7</f>
        <v>Q1 (2018)*</v>
      </c>
      <c r="H56" s="69" t="str">
        <f>H7</f>
        <v>Q2 (2018)!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'[5]Business services'!$AU$32</f>
        <v>35322</v>
      </c>
      <c r="F57" s="32">
        <f>'[6]Business services'!$AV$32</f>
        <v>81824</v>
      </c>
      <c r="G57" s="32">
        <f>'[7]Business services'!$AW$32</f>
        <v>30934</v>
      </c>
      <c r="H57" s="32">
        <f>'[7]Business services'!$AX$32</f>
        <v>30311</v>
      </c>
      <c r="I57" s="32">
        <f>SUM(E57:H57)</f>
        <v>178391</v>
      </c>
      <c r="J57" s="22"/>
    </row>
    <row r="58" spans="2:10" ht="15">
      <c r="B58" s="35"/>
      <c r="C58" s="36"/>
      <c r="D58" s="29" t="s">
        <v>8</v>
      </c>
      <c r="E58" s="24">
        <f>'[5]Business services'!$AU$33</f>
        <v>6866</v>
      </c>
      <c r="F58" s="24">
        <f>'[6]Business services'!$AV$33</f>
        <v>8034</v>
      </c>
      <c r="G58" s="24">
        <f>'[7]Business services'!$AW$33</f>
        <v>5762</v>
      </c>
      <c r="H58" s="24">
        <f>'[7]Business services'!$AX$33</f>
        <v>5585</v>
      </c>
      <c r="I58" s="24">
        <f>SUM(E58:H58)</f>
        <v>26247</v>
      </c>
      <c r="J58" s="22"/>
    </row>
    <row r="59" spans="2:10" ht="15">
      <c r="B59" s="35"/>
      <c r="C59" s="36"/>
      <c r="D59" s="29" t="s">
        <v>9</v>
      </c>
      <c r="E59" s="24">
        <f>E57-E58</f>
        <v>28456</v>
      </c>
      <c r="F59" s="24">
        <f>F57-F58</f>
        <v>73790</v>
      </c>
      <c r="G59" s="24">
        <f>G57-G58</f>
        <v>25172</v>
      </c>
      <c r="H59" s="24">
        <f>H57-H58</f>
        <v>24726</v>
      </c>
      <c r="I59" s="24">
        <f>SUM(E59:H59)</f>
        <v>152144</v>
      </c>
      <c r="J59" s="22"/>
    </row>
    <row r="60" spans="2:11" ht="15" thickBot="1">
      <c r="B60" s="35"/>
      <c r="C60" s="36"/>
      <c r="D60" s="30" t="s">
        <v>10</v>
      </c>
      <c r="E60" s="25">
        <f>'[5]Business services'!$AU$3</f>
        <v>287223</v>
      </c>
      <c r="F60" s="25">
        <f>'[6]Business services'!$AV$3</f>
        <v>287422</v>
      </c>
      <c r="G60" s="25">
        <f>'[7]Business services'!$AW$3</f>
        <v>271812</v>
      </c>
      <c r="H60" s="25">
        <f>'[7]Business services'!$AX$3</f>
        <v>266049</v>
      </c>
      <c r="I60" s="25">
        <f>SUM(E60:H60)</f>
        <v>1112506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2">
        <f>(E59/E60)</f>
        <v>0.0990728458375548</v>
      </c>
      <c r="F61" s="42">
        <f>(F59/F60)</f>
        <v>0.25673052167196664</v>
      </c>
      <c r="G61" s="42">
        <f>(G59/G60)</f>
        <v>0.0926081262048769</v>
      </c>
      <c r="H61" s="42">
        <f>(H59/H60)</f>
        <v>0.09293776710305245</v>
      </c>
      <c r="I61" s="43">
        <f>(I59/I60)</f>
        <v>0.13675791411462052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0.08860662539094913</v>
      </c>
      <c r="D63" s="86"/>
      <c r="E63" s="72" t="str">
        <f>E7</f>
        <v>Q3 (2017)*</v>
      </c>
      <c r="F63" s="72" t="str">
        <f>F7</f>
        <v>Q4 (2017)*</v>
      </c>
      <c r="G63" s="72" t="str">
        <f>G7</f>
        <v>Q1 (2018)*</v>
      </c>
      <c r="H63" s="72" t="str">
        <f>H7</f>
        <v>Q2 (2018)!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'[5]Personal services'!$AU$32</f>
        <v>7608</v>
      </c>
      <c r="F64" s="32">
        <f>'[6]Personal services'!$AV$32</f>
        <v>3046</v>
      </c>
      <c r="G64" s="32">
        <f>'[7]Personal services'!$AW$32</f>
        <v>7766</v>
      </c>
      <c r="H64" s="32">
        <f>'[7]Personal services'!$AX$32</f>
        <v>6573</v>
      </c>
      <c r="I64" s="32">
        <f>SUM(E64:H64)</f>
        <v>24993</v>
      </c>
      <c r="J64" s="12"/>
    </row>
    <row r="65" spans="2:10" ht="14.25">
      <c r="B65" s="35"/>
      <c r="C65" s="36"/>
      <c r="D65" s="29" t="s">
        <v>8</v>
      </c>
      <c r="E65" s="24">
        <f>'[5]Personal services'!$AU$33</f>
        <v>1226</v>
      </c>
      <c r="F65" s="24">
        <f>'[6]Personal services'!$AV$33</f>
        <v>1218</v>
      </c>
      <c r="G65" s="24">
        <f>'[7]Personal services'!$AW$33</f>
        <v>926</v>
      </c>
      <c r="H65" s="24">
        <f>'[7]Personal services'!$AX$33</f>
        <v>800</v>
      </c>
      <c r="I65" s="24">
        <f>SUM(E65:H65)</f>
        <v>4170</v>
      </c>
      <c r="J65" s="12"/>
    </row>
    <row r="66" spans="2:10" ht="14.25">
      <c r="B66" s="35"/>
      <c r="C66" s="36"/>
      <c r="D66" s="29" t="s">
        <v>9</v>
      </c>
      <c r="E66" s="24">
        <f>E64-E65</f>
        <v>6382</v>
      </c>
      <c r="F66" s="24">
        <f>F64-F65</f>
        <v>1828</v>
      </c>
      <c r="G66" s="24">
        <f>G64-G65</f>
        <v>6840</v>
      </c>
      <c r="H66" s="24">
        <f>H64-H65</f>
        <v>5773</v>
      </c>
      <c r="I66" s="24">
        <f>SUM(E66:H66)</f>
        <v>20823</v>
      </c>
      <c r="J66" s="12"/>
    </row>
    <row r="67" spans="2:11" ht="15" thickBot="1">
      <c r="B67" s="35"/>
      <c r="C67" s="36"/>
      <c r="D67" s="30" t="s">
        <v>10</v>
      </c>
      <c r="E67" s="25">
        <f>'[5]Personal services'!$AU$3</f>
        <v>59536</v>
      </c>
      <c r="F67" s="25">
        <f>'[6]Personal services'!$AV$3</f>
        <v>57542</v>
      </c>
      <c r="G67" s="25">
        <f>'[7]Personal services'!$AW$3</f>
        <v>58052</v>
      </c>
      <c r="H67" s="25">
        <f>'[7]Personal services'!$AX$3</f>
        <v>59875</v>
      </c>
      <c r="I67" s="25">
        <f>SUM(E67:H67)</f>
        <v>235005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0.10719564633163128</v>
      </c>
      <c r="F68" s="42">
        <f>(F66/F67)</f>
        <v>0.03176809982273818</v>
      </c>
      <c r="G68" s="42">
        <f>(G66/G67)</f>
        <v>0.11782539791910701</v>
      </c>
      <c r="H68" s="42">
        <f>(H66/H67)</f>
        <v>0.09641753653444676</v>
      </c>
      <c r="I68" s="43">
        <f>(I66/I67)</f>
        <v>0.08860662539094913</v>
      </c>
    </row>
    <row r="69" spans="2:7" ht="14.25">
      <c r="B69" s="14" t="s">
        <v>78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41912</v>
      </c>
    </row>
    <row r="3" spans="1:6" ht="15" thickTop="1">
      <c r="A3" s="2"/>
      <c r="B3" s="3" t="s">
        <v>2</v>
      </c>
      <c r="C3" s="4"/>
      <c r="E3" s="27" t="s">
        <v>19</v>
      </c>
      <c r="F3" s="15">
        <v>42003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0.06022188411692462</v>
      </c>
      <c r="D7" s="80"/>
      <c r="E7" s="34" t="s">
        <v>22</v>
      </c>
      <c r="F7" s="34" t="s">
        <v>26</v>
      </c>
      <c r="G7" s="34" t="s">
        <v>28</v>
      </c>
      <c r="H7" s="34" t="s">
        <v>52</v>
      </c>
      <c r="I7" s="34" t="s">
        <v>6</v>
      </c>
    </row>
    <row r="8" spans="2:9" ht="14.25">
      <c r="B8" s="35"/>
      <c r="C8" s="36"/>
      <c r="D8" s="31" t="s">
        <v>7</v>
      </c>
      <c r="E8" s="32">
        <v>130012</v>
      </c>
      <c r="F8" s="32">
        <v>162632</v>
      </c>
      <c r="G8" s="32">
        <v>153375</v>
      </c>
      <c r="H8" s="32">
        <v>127655</v>
      </c>
      <c r="I8" s="32">
        <f>SUM(F8:H8)</f>
        <v>443662</v>
      </c>
    </row>
    <row r="9" spans="2:9" ht="14.25">
      <c r="B9" s="47"/>
      <c r="C9" s="36"/>
      <c r="D9" s="29" t="s">
        <v>8</v>
      </c>
      <c r="E9" s="24">
        <v>33609</v>
      </c>
      <c r="F9" s="24">
        <v>32321</v>
      </c>
      <c r="G9" s="24">
        <v>38321</v>
      </c>
      <c r="H9" s="24">
        <v>33848</v>
      </c>
      <c r="I9" s="24">
        <f>SUM(F9:H9)</f>
        <v>104490</v>
      </c>
    </row>
    <row r="10" spans="2:9" ht="14.25">
      <c r="B10" s="35"/>
      <c r="C10" s="36"/>
      <c r="D10" s="29" t="s">
        <v>9</v>
      </c>
      <c r="E10" s="24">
        <f>E8-E9</f>
        <v>96403</v>
      </c>
      <c r="F10" s="24">
        <f>F8-F9</f>
        <v>130311</v>
      </c>
      <c r="G10" s="24">
        <f>G8-G9</f>
        <v>115054</v>
      </c>
      <c r="H10" s="24">
        <f>H8-H9</f>
        <v>93807</v>
      </c>
      <c r="I10" s="24">
        <f>SUM(F10:H10)</f>
        <v>339172</v>
      </c>
    </row>
    <row r="11" spans="2:11" ht="15" thickBot="1">
      <c r="B11" s="35"/>
      <c r="C11" s="36"/>
      <c r="D11" s="30" t="s">
        <v>10</v>
      </c>
      <c r="E11" s="25">
        <v>1706292</v>
      </c>
      <c r="F11" s="25">
        <v>1855788</v>
      </c>
      <c r="G11" s="25">
        <v>1897247</v>
      </c>
      <c r="H11" s="25">
        <v>1879004</v>
      </c>
      <c r="I11" s="25">
        <f>SUM(F11:H11)</f>
        <v>5632039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0.05649853600673273</v>
      </c>
      <c r="F12" s="42">
        <f>(F10/F11)</f>
        <v>0.07021868877263998</v>
      </c>
      <c r="G12" s="42">
        <f>(G10/G11)</f>
        <v>0.06064260478472228</v>
      </c>
      <c r="H12" s="42">
        <f>(H10/H11)</f>
        <v>0.04992378941183734</v>
      </c>
      <c r="I12" s="43">
        <f>(I10/I11)</f>
        <v>0.06022188411692462</v>
      </c>
    </row>
    <row r="13" ht="15" thickBot="1"/>
    <row r="14" spans="2:9" ht="29.25" customHeight="1" thickBot="1">
      <c r="B14" s="44" t="s">
        <v>5</v>
      </c>
      <c r="C14" s="49">
        <f>I19</f>
        <v>0.004103571984109152</v>
      </c>
      <c r="D14" s="79"/>
      <c r="E14" s="45" t="str">
        <f>E7</f>
        <v>Q2 (2013)*</v>
      </c>
      <c r="F14" s="45" t="str">
        <f>F7</f>
        <v>Q3 (2013)*</v>
      </c>
      <c r="G14" s="45" t="str">
        <f>G7</f>
        <v>Q4 (2013)*</v>
      </c>
      <c r="H14" s="45" t="str">
        <f>H7</f>
        <v>Q1 (2014)!</v>
      </c>
      <c r="I14" s="45" t="s">
        <v>6</v>
      </c>
    </row>
    <row r="15" spans="2:12" ht="14.25">
      <c r="B15" s="35"/>
      <c r="C15" s="36"/>
      <c r="D15" s="31" t="s">
        <v>7</v>
      </c>
      <c r="E15" s="32">
        <v>7097</v>
      </c>
      <c r="F15" s="32">
        <v>98</v>
      </c>
      <c r="G15" s="32">
        <v>-1496</v>
      </c>
      <c r="H15" s="32">
        <v>19551</v>
      </c>
      <c r="I15" s="32">
        <f>SUM(F15:H15)</f>
        <v>18153</v>
      </c>
      <c r="K15" s="12"/>
      <c r="L15" s="12"/>
    </row>
    <row r="16" spans="2:11" ht="14.25">
      <c r="B16" s="46"/>
      <c r="C16" s="36"/>
      <c r="D16" s="29" t="s">
        <v>8</v>
      </c>
      <c r="E16" s="24">
        <v>4585</v>
      </c>
      <c r="F16" s="24">
        <v>3809</v>
      </c>
      <c r="G16" s="24">
        <v>7616</v>
      </c>
      <c r="H16" s="24">
        <v>5066</v>
      </c>
      <c r="I16" s="24">
        <f>SUM(F16:H16)</f>
        <v>16491</v>
      </c>
      <c r="K16" s="12"/>
    </row>
    <row r="17" spans="2:9" ht="14.25">
      <c r="B17" s="35"/>
      <c r="C17" s="36"/>
      <c r="D17" s="29" t="s">
        <v>9</v>
      </c>
      <c r="E17" s="24">
        <f>E15-E16</f>
        <v>2512</v>
      </c>
      <c r="F17" s="24">
        <f>F15-F16</f>
        <v>-3711</v>
      </c>
      <c r="G17" s="24">
        <f>G15-G16</f>
        <v>-9112</v>
      </c>
      <c r="H17" s="24">
        <f>H15-H16</f>
        <v>14485</v>
      </c>
      <c r="I17" s="24">
        <f>SUM(F17:H17)</f>
        <v>1662</v>
      </c>
    </row>
    <row r="18" spans="2:11" ht="15" thickBot="1">
      <c r="B18" s="35"/>
      <c r="C18" s="36"/>
      <c r="D18" s="30" t="s">
        <v>10</v>
      </c>
      <c r="E18" s="25">
        <v>126067</v>
      </c>
      <c r="F18" s="25">
        <v>133222</v>
      </c>
      <c r="G18" s="25">
        <v>135649</v>
      </c>
      <c r="H18" s="25">
        <v>136142</v>
      </c>
      <c r="I18" s="25">
        <f>SUM(F18:H18)</f>
        <v>405013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0.01992591241165412</v>
      </c>
      <c r="F19" s="42">
        <f>(F17/F18)</f>
        <v>-0.02785575955923196</v>
      </c>
      <c r="G19" s="42">
        <f>(G17/G18)</f>
        <v>-0.0671733665563329</v>
      </c>
      <c r="H19" s="42">
        <f>(H17/H18)</f>
        <v>0.10639626272568348</v>
      </c>
      <c r="I19" s="43">
        <f>(I17/I18)</f>
        <v>0.004103571984109152</v>
      </c>
    </row>
    <row r="20" ht="15" thickBot="1"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0.05570619093258416</v>
      </c>
      <c r="D21" s="78"/>
      <c r="E21" s="52" t="str">
        <f>E7</f>
        <v>Q2 (2013)*</v>
      </c>
      <c r="F21" s="52" t="str">
        <f>F7</f>
        <v>Q3 (2013)*</v>
      </c>
      <c r="G21" s="52" t="str">
        <f>G7</f>
        <v>Q4 (2013)*</v>
      </c>
      <c r="H21" s="52" t="str">
        <f>H7</f>
        <v>Q1 (2014)!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34002</v>
      </c>
      <c r="F22" s="32">
        <v>49641</v>
      </c>
      <c r="G22" s="32">
        <v>42330</v>
      </c>
      <c r="H22" s="77">
        <v>40981</v>
      </c>
      <c r="I22" s="77">
        <f>SUM(F22:H22)</f>
        <v>132952</v>
      </c>
      <c r="K22" s="18"/>
    </row>
    <row r="23" spans="2:9" s="17" customFormat="1" ht="14.25">
      <c r="B23" s="53"/>
      <c r="C23" s="21"/>
      <c r="D23" s="29" t="s">
        <v>8</v>
      </c>
      <c r="E23" s="24">
        <v>10813</v>
      </c>
      <c r="F23" s="24">
        <v>10775</v>
      </c>
      <c r="G23" s="24">
        <v>12764</v>
      </c>
      <c r="H23" s="75">
        <v>12174</v>
      </c>
      <c r="I23" s="75">
        <f>SUM(F23:H23)</f>
        <v>35713</v>
      </c>
    </row>
    <row r="24" spans="2:9" s="17" customFormat="1" ht="14.25">
      <c r="B24" s="53"/>
      <c r="C24" s="21"/>
      <c r="D24" s="29" t="s">
        <v>9</v>
      </c>
      <c r="E24" s="24">
        <f>E22-E23</f>
        <v>23189</v>
      </c>
      <c r="F24" s="24">
        <f>F22-F23</f>
        <v>38866</v>
      </c>
      <c r="G24" s="24">
        <f>G22-G23</f>
        <v>29566</v>
      </c>
      <c r="H24" s="75">
        <f>H22-H23</f>
        <v>28807</v>
      </c>
      <c r="I24" s="75">
        <f>SUM(F24:H24)</f>
        <v>97239</v>
      </c>
    </row>
    <row r="25" spans="2:11" s="17" customFormat="1" ht="15" thickBot="1">
      <c r="B25" s="53"/>
      <c r="C25" s="21"/>
      <c r="D25" s="30" t="s">
        <v>10</v>
      </c>
      <c r="E25" s="25">
        <v>525265</v>
      </c>
      <c r="F25" s="25">
        <v>563401</v>
      </c>
      <c r="G25" s="25">
        <v>592443</v>
      </c>
      <c r="H25" s="76">
        <v>589725</v>
      </c>
      <c r="I25" s="76">
        <f>SUM(F25:H25)</f>
        <v>1745569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0.0441472399645893</v>
      </c>
      <c r="F26" s="42">
        <f>(F24/F25)</f>
        <v>0.06898461309085359</v>
      </c>
      <c r="G26" s="42">
        <f>(G24/G25)</f>
        <v>0.04990522294971837</v>
      </c>
      <c r="H26" s="42">
        <f>(H24/H25)</f>
        <v>0.04884819195387681</v>
      </c>
      <c r="I26" s="43">
        <f>(I24/I25)</f>
        <v>0.05570619093258416</v>
      </c>
    </row>
    <row r="27" spans="5:7" s="17" customFormat="1" ht="15" thickBot="1">
      <c r="E27"/>
      <c r="F27"/>
      <c r="G27"/>
    </row>
    <row r="28" spans="2:9" ht="29.25" customHeight="1" thickBot="1">
      <c r="B28" s="55" t="s">
        <v>12</v>
      </c>
      <c r="C28" s="56">
        <f>I33</f>
        <v>0.04659382787042361</v>
      </c>
      <c r="D28" s="81"/>
      <c r="E28" s="57" t="str">
        <f>E7</f>
        <v>Q2 (2013)*</v>
      </c>
      <c r="F28" s="57" t="str">
        <f>F7</f>
        <v>Q3 (2013)*</v>
      </c>
      <c r="G28" s="57" t="str">
        <f>G7</f>
        <v>Q4 (2013)*</v>
      </c>
      <c r="H28" s="57" t="str">
        <f>H7</f>
        <v>Q1 (2014)!</v>
      </c>
      <c r="I28" s="57" t="s">
        <v>6</v>
      </c>
    </row>
    <row r="29" spans="2:9" ht="14.25">
      <c r="B29" s="37"/>
      <c r="C29" s="36"/>
      <c r="D29" s="31" t="s">
        <v>7</v>
      </c>
      <c r="E29" s="32">
        <v>6463</v>
      </c>
      <c r="F29" s="32">
        <v>12154</v>
      </c>
      <c r="G29" s="32">
        <v>-442</v>
      </c>
      <c r="H29" s="32">
        <v>-4681</v>
      </c>
      <c r="I29" s="77">
        <f>SUM(F29:H29)</f>
        <v>7031</v>
      </c>
    </row>
    <row r="30" spans="2:9" ht="14.25">
      <c r="B30" s="35"/>
      <c r="C30" s="36"/>
      <c r="D30" s="29" t="s">
        <v>8</v>
      </c>
      <c r="E30" s="24">
        <v>27</v>
      </c>
      <c r="F30" s="24">
        <v>264</v>
      </c>
      <c r="G30" s="24">
        <v>373</v>
      </c>
      <c r="H30" s="24">
        <v>317</v>
      </c>
      <c r="I30" s="75">
        <f>SUM(F30:H30)</f>
        <v>954</v>
      </c>
    </row>
    <row r="31" spans="2:9" ht="14.25">
      <c r="B31" s="35"/>
      <c r="C31" s="36"/>
      <c r="D31" s="29" t="s">
        <v>9</v>
      </c>
      <c r="E31" s="24">
        <f>E29-E30</f>
        <v>6436</v>
      </c>
      <c r="F31" s="24">
        <f>F29-F30</f>
        <v>11890</v>
      </c>
      <c r="G31" s="24">
        <f>G29-G30</f>
        <v>-815</v>
      </c>
      <c r="H31" s="24">
        <f>H29-H30</f>
        <v>-4998</v>
      </c>
      <c r="I31" s="75">
        <f>SUM(F31:H31)</f>
        <v>6077</v>
      </c>
    </row>
    <row r="32" spans="2:11" ht="15" thickBot="1">
      <c r="B32" s="35"/>
      <c r="C32" s="36"/>
      <c r="D32" s="30" t="s">
        <v>10</v>
      </c>
      <c r="E32" s="25">
        <v>39598</v>
      </c>
      <c r="F32" s="25">
        <v>51886</v>
      </c>
      <c r="G32" s="25">
        <v>39724</v>
      </c>
      <c r="H32" s="25">
        <v>38815</v>
      </c>
      <c r="I32" s="76">
        <f>SUM(F32:H32)</f>
        <v>130425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0.16253346128592353</v>
      </c>
      <c r="F33" s="42">
        <f>(F31/F32)</f>
        <v>0.22915622711328681</v>
      </c>
      <c r="G33" s="42">
        <f>(G31/G32)</f>
        <v>-0.02051656429362602</v>
      </c>
      <c r="H33" s="42">
        <f>(H31/H32)</f>
        <v>-0.12876465284039676</v>
      </c>
      <c r="I33" s="43">
        <f>(I31/I32)</f>
        <v>0.04659382787042361</v>
      </c>
    </row>
    <row r="34" ht="15" thickBot="1"/>
    <row r="35" spans="2:9" ht="29.25" customHeight="1" thickBot="1">
      <c r="B35" s="58" t="s">
        <v>13</v>
      </c>
      <c r="C35" s="59">
        <f>I40</f>
        <v>0.04382465008274854</v>
      </c>
      <c r="D35" s="82"/>
      <c r="E35" s="60" t="str">
        <f>E7</f>
        <v>Q2 (2013)*</v>
      </c>
      <c r="F35" s="60" t="str">
        <f>F7</f>
        <v>Q3 (2013)*</v>
      </c>
      <c r="G35" s="60" t="str">
        <f>G7</f>
        <v>Q4 (2013)*</v>
      </c>
      <c r="H35" s="60" t="str">
        <f>H7</f>
        <v>Q1 (2014)!</v>
      </c>
      <c r="I35" s="60" t="s">
        <v>6</v>
      </c>
    </row>
    <row r="36" spans="2:9" ht="14.25">
      <c r="B36" s="37"/>
      <c r="C36" s="36"/>
      <c r="D36" s="31" t="s">
        <v>7</v>
      </c>
      <c r="E36" s="32">
        <v>5463</v>
      </c>
      <c r="F36" s="32">
        <v>5804</v>
      </c>
      <c r="G36" s="32">
        <v>4111</v>
      </c>
      <c r="H36" s="32">
        <v>2060</v>
      </c>
      <c r="I36" s="32">
        <f>SUM(F36:H36)</f>
        <v>11975</v>
      </c>
    </row>
    <row r="37" spans="2:9" ht="14.25">
      <c r="B37" s="35"/>
      <c r="C37" s="36"/>
      <c r="D37" s="29" t="s">
        <v>8</v>
      </c>
      <c r="E37" s="24">
        <v>408</v>
      </c>
      <c r="F37" s="24">
        <v>565</v>
      </c>
      <c r="G37" s="24">
        <v>556</v>
      </c>
      <c r="H37" s="24">
        <v>606</v>
      </c>
      <c r="I37" s="24">
        <f>SUM(F37:H37)</f>
        <v>1727</v>
      </c>
    </row>
    <row r="38" spans="2:9" ht="14.25">
      <c r="B38" s="35"/>
      <c r="C38" s="36"/>
      <c r="D38" s="29" t="s">
        <v>9</v>
      </c>
      <c r="E38" s="24">
        <f>E36-E37</f>
        <v>5055</v>
      </c>
      <c r="F38" s="24">
        <f>F36-F37</f>
        <v>5239</v>
      </c>
      <c r="G38" s="24">
        <f>G36-G37</f>
        <v>3555</v>
      </c>
      <c r="H38" s="24">
        <f>H36-H37</f>
        <v>1454</v>
      </c>
      <c r="I38" s="24">
        <f>SUM(F38:H38)</f>
        <v>10248</v>
      </c>
    </row>
    <row r="39" spans="2:11" ht="15" thickBot="1">
      <c r="B39" s="35"/>
      <c r="C39" s="36"/>
      <c r="D39" s="30" t="s">
        <v>10</v>
      </c>
      <c r="E39" s="25">
        <v>70737</v>
      </c>
      <c r="F39" s="25">
        <v>79481</v>
      </c>
      <c r="G39" s="25">
        <v>81140</v>
      </c>
      <c r="H39" s="25">
        <v>73220</v>
      </c>
      <c r="I39" s="25">
        <f>SUM(F39:H39)</f>
        <v>233841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0.07146189405827219</v>
      </c>
      <c r="F40" s="42">
        <f>(F38/F39)</f>
        <v>0.06591512436934613</v>
      </c>
      <c r="G40" s="42">
        <f>(G38/G39)</f>
        <v>0.043813162435297016</v>
      </c>
      <c r="H40" s="42">
        <f>(H38/H39)</f>
        <v>0.019857962305381043</v>
      </c>
      <c r="I40" s="43">
        <f>(I38/I39)</f>
        <v>0.04382465008274854</v>
      </c>
    </row>
    <row r="41" ht="15" thickBot="1"/>
    <row r="42" spans="2:9" ht="29.25" customHeight="1" thickBot="1">
      <c r="B42" s="61" t="s">
        <v>14</v>
      </c>
      <c r="C42" s="62">
        <f>I47</f>
        <v>0.04402091957928683</v>
      </c>
      <c r="D42" s="83"/>
      <c r="E42" s="63" t="str">
        <f>E7</f>
        <v>Q2 (2013)*</v>
      </c>
      <c r="F42" s="63" t="str">
        <f>F7</f>
        <v>Q3 (2013)*</v>
      </c>
      <c r="G42" s="63" t="str">
        <f>G7</f>
        <v>Q4 (2013)*</v>
      </c>
      <c r="H42" s="63" t="str">
        <f>H7</f>
        <v>Q1 (2014)!</v>
      </c>
      <c r="I42" s="63" t="s">
        <v>6</v>
      </c>
    </row>
    <row r="43" spans="2:9" ht="14.25">
      <c r="B43" s="37"/>
      <c r="C43" s="36"/>
      <c r="D43" s="31" t="s">
        <v>7</v>
      </c>
      <c r="E43" s="32">
        <v>28840</v>
      </c>
      <c r="F43" s="32">
        <v>35655</v>
      </c>
      <c r="G43" s="32">
        <v>51103</v>
      </c>
      <c r="H43" s="32">
        <v>17774</v>
      </c>
      <c r="I43" s="32">
        <f>SUM(F43:H43)</f>
        <v>104532</v>
      </c>
    </row>
    <row r="44" spans="2:9" ht="14.25">
      <c r="B44" s="35"/>
      <c r="C44" s="36"/>
      <c r="D44" s="29" t="s">
        <v>8</v>
      </c>
      <c r="E44" s="24">
        <v>6715</v>
      </c>
      <c r="F44" s="24">
        <v>7245</v>
      </c>
      <c r="G44" s="24">
        <v>7178</v>
      </c>
      <c r="H44" s="24">
        <v>6678</v>
      </c>
      <c r="I44" s="24">
        <f>SUM(F44:H44)</f>
        <v>21101</v>
      </c>
    </row>
    <row r="45" spans="2:9" ht="14.25">
      <c r="B45" s="35"/>
      <c r="C45" s="36"/>
      <c r="D45" s="29" t="s">
        <v>9</v>
      </c>
      <c r="E45" s="24">
        <f>E43-E44</f>
        <v>22125</v>
      </c>
      <c r="F45" s="24">
        <f>F43-F44</f>
        <v>28410</v>
      </c>
      <c r="G45" s="24">
        <f>G43-G44</f>
        <v>43925</v>
      </c>
      <c r="H45" s="24">
        <f>H43-H44</f>
        <v>11096</v>
      </c>
      <c r="I45" s="24">
        <f>SUM(F45:H45)</f>
        <v>83431</v>
      </c>
    </row>
    <row r="46" spans="2:11" ht="15" thickBot="1">
      <c r="B46" s="35"/>
      <c r="C46" s="36"/>
      <c r="D46" s="30" t="s">
        <v>10</v>
      </c>
      <c r="E46" s="25">
        <v>576047</v>
      </c>
      <c r="F46" s="25">
        <v>625399</v>
      </c>
      <c r="G46" s="25">
        <v>642868</v>
      </c>
      <c r="H46" s="25">
        <v>626991</v>
      </c>
      <c r="I46" s="25">
        <f>SUM(F46:H46)</f>
        <v>1895258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0.03840832432075855</v>
      </c>
      <c r="F47" s="42">
        <f>(F45/F46)</f>
        <v>0.045426999403580755</v>
      </c>
      <c r="G47" s="42">
        <f>(G45/G46)</f>
        <v>0.06832662381701998</v>
      </c>
      <c r="H47" s="42">
        <f>(H45/H46)</f>
        <v>0.017697223724104493</v>
      </c>
      <c r="I47" s="43">
        <f>(I45/I46)</f>
        <v>0.04402091957928683</v>
      </c>
    </row>
    <row r="48" ht="15" thickBot="1"/>
    <row r="49" spans="2:9" ht="29.25" customHeight="1" thickBot="1">
      <c r="B49" s="64" t="s">
        <v>15</v>
      </c>
      <c r="C49" s="65">
        <f>I54</f>
        <v>0.06422529585060169</v>
      </c>
      <c r="D49" s="84"/>
      <c r="E49" s="66" t="str">
        <f>E7</f>
        <v>Q2 (2013)*</v>
      </c>
      <c r="F49" s="66" t="str">
        <f>F7</f>
        <v>Q3 (2013)*</v>
      </c>
      <c r="G49" s="66" t="str">
        <f>G7</f>
        <v>Q4 (2013)*</v>
      </c>
      <c r="H49" s="66" t="str">
        <f>H7</f>
        <v>Q1 (2014)!</v>
      </c>
      <c r="I49" s="66" t="s">
        <v>6</v>
      </c>
    </row>
    <row r="50" spans="2:9" ht="14.25">
      <c r="B50" s="37"/>
      <c r="C50" s="36"/>
      <c r="D50" s="31" t="s">
        <v>7</v>
      </c>
      <c r="E50" s="32">
        <v>11681</v>
      </c>
      <c r="F50" s="32">
        <v>14447</v>
      </c>
      <c r="G50" s="32">
        <v>18490</v>
      </c>
      <c r="H50" s="32">
        <v>10160</v>
      </c>
      <c r="I50" s="32">
        <f>SUM(F50:H50)</f>
        <v>43097</v>
      </c>
    </row>
    <row r="51" spans="2:9" ht="14.25">
      <c r="B51" s="35"/>
      <c r="C51" s="36"/>
      <c r="D51" s="29" t="s">
        <v>8</v>
      </c>
      <c r="E51" s="24">
        <v>3916</v>
      </c>
      <c r="F51" s="24">
        <v>3507</v>
      </c>
      <c r="G51" s="24">
        <v>4104</v>
      </c>
      <c r="H51" s="24">
        <v>3330</v>
      </c>
      <c r="I51" s="24">
        <f>SUM(F51:H51)</f>
        <v>10941</v>
      </c>
    </row>
    <row r="52" spans="2:9" ht="14.25">
      <c r="B52" s="35"/>
      <c r="C52" s="36"/>
      <c r="D52" s="29" t="s">
        <v>9</v>
      </c>
      <c r="E52" s="24">
        <f>E50-E51</f>
        <v>7765</v>
      </c>
      <c r="F52" s="24">
        <f>F50-F51</f>
        <v>10940</v>
      </c>
      <c r="G52" s="24">
        <f>G50-G51</f>
        <v>14386</v>
      </c>
      <c r="H52" s="24">
        <f>H50-H51</f>
        <v>6830</v>
      </c>
      <c r="I52" s="24">
        <f>SUM(F52:H52)</f>
        <v>32156</v>
      </c>
    </row>
    <row r="53" spans="2:11" ht="15" thickBot="1">
      <c r="B53" s="35"/>
      <c r="C53" s="36"/>
      <c r="D53" s="30" t="s">
        <v>10</v>
      </c>
      <c r="E53" s="25">
        <v>150385</v>
      </c>
      <c r="F53" s="25">
        <v>166762</v>
      </c>
      <c r="G53" s="25">
        <v>168398</v>
      </c>
      <c r="H53" s="25">
        <v>165515</v>
      </c>
      <c r="I53" s="25">
        <f>SUM(F53:H53)</f>
        <v>500675</v>
      </c>
      <c r="K53" s="11"/>
    </row>
    <row r="54" spans="2:9" s="16" customFormat="1" ht="15" thickBot="1">
      <c r="B54" s="38" t="s">
        <v>87</v>
      </c>
      <c r="C54" s="39"/>
      <c r="D54" s="39"/>
      <c r="E54" s="42">
        <f>(E52/E53)</f>
        <v>0.051634139043122654</v>
      </c>
      <c r="F54" s="42">
        <f>(F52/F53)</f>
        <v>0.0656024753840803</v>
      </c>
      <c r="G54" s="42">
        <f>(G52/G53)</f>
        <v>0.08542856803524983</v>
      </c>
      <c r="H54" s="42">
        <f>(H52/H53)</f>
        <v>0.04126514213213304</v>
      </c>
      <c r="I54" s="43">
        <f>(I52/I53)</f>
        <v>0.06422529585060169</v>
      </c>
    </row>
    <row r="55" ht="19.5" customHeight="1" thickBot="1"/>
    <row r="56" spans="2:9" ht="29.25" customHeight="1" thickBot="1">
      <c r="B56" s="67" t="s">
        <v>16</v>
      </c>
      <c r="C56" s="68">
        <f>I61</f>
        <v>0.14790721077817257</v>
      </c>
      <c r="D56" s="85"/>
      <c r="E56" s="69" t="str">
        <f>E7</f>
        <v>Q2 (2013)*</v>
      </c>
      <c r="F56" s="69" t="str">
        <f>F7</f>
        <v>Q3 (2013)*</v>
      </c>
      <c r="G56" s="69" t="str">
        <f>G7</f>
        <v>Q4 (2013)*</v>
      </c>
      <c r="H56" s="69" t="str">
        <f>H7</f>
        <v>Q1 (2014)!</v>
      </c>
      <c r="I56" s="69" t="s">
        <v>6</v>
      </c>
    </row>
    <row r="57" spans="2:9" ht="14.25">
      <c r="B57" s="37"/>
      <c r="C57" s="36"/>
      <c r="D57" s="31" t="s">
        <v>7</v>
      </c>
      <c r="E57" s="32">
        <v>31219</v>
      </c>
      <c r="F57" s="32">
        <v>36874</v>
      </c>
      <c r="G57" s="32">
        <v>29614</v>
      </c>
      <c r="H57" s="32">
        <v>33981</v>
      </c>
      <c r="I57" s="32">
        <f>SUM(F57:H57)</f>
        <v>100469</v>
      </c>
    </row>
    <row r="58" spans="2:9" ht="14.25">
      <c r="B58" s="35"/>
      <c r="C58" s="36"/>
      <c r="D58" s="29" t="s">
        <v>8</v>
      </c>
      <c r="E58" s="24">
        <v>5897</v>
      </c>
      <c r="F58" s="24">
        <v>5088</v>
      </c>
      <c r="G58" s="24">
        <v>4595</v>
      </c>
      <c r="H58" s="24">
        <v>4365</v>
      </c>
      <c r="I58" s="24">
        <f>SUM(F58:H58)</f>
        <v>14048</v>
      </c>
    </row>
    <row r="59" spans="2:9" ht="14.25">
      <c r="B59" s="35"/>
      <c r="C59" s="36"/>
      <c r="D59" s="29" t="s">
        <v>9</v>
      </c>
      <c r="E59" s="24">
        <f>E57-E58</f>
        <v>25322</v>
      </c>
      <c r="F59" s="24">
        <f>F57-F58</f>
        <v>31786</v>
      </c>
      <c r="G59" s="24">
        <f>G57-G58</f>
        <v>25019</v>
      </c>
      <c r="H59" s="24">
        <f>H57-H58</f>
        <v>29616</v>
      </c>
      <c r="I59" s="24">
        <f>SUM(F59:H59)</f>
        <v>86421</v>
      </c>
    </row>
    <row r="60" spans="2:11" ht="15" thickBot="1">
      <c r="B60" s="35"/>
      <c r="C60" s="36"/>
      <c r="D60" s="30" t="s">
        <v>10</v>
      </c>
      <c r="E60" s="25">
        <v>173561</v>
      </c>
      <c r="F60" s="25">
        <v>190895</v>
      </c>
      <c r="G60" s="25">
        <v>191824</v>
      </c>
      <c r="H60" s="25">
        <v>201573</v>
      </c>
      <c r="I60" s="25">
        <f>SUM(F60:H60)</f>
        <v>584292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0.14589683166149078</v>
      </c>
      <c r="F61" s="42">
        <f>(F59/F60)</f>
        <v>0.16651038529034287</v>
      </c>
      <c r="G61" s="42">
        <f>(G59/G60)</f>
        <v>0.13042684961214446</v>
      </c>
      <c r="H61" s="42">
        <f>(H59/H60)</f>
        <v>0.1469244392850233</v>
      </c>
      <c r="I61" s="43">
        <f>(I59/I60)</f>
        <v>0.14790721077817257</v>
      </c>
    </row>
    <row r="62" ht="15" thickBot="1"/>
    <row r="63" spans="2:9" ht="29.25" customHeight="1" thickBot="1">
      <c r="B63" s="70" t="s">
        <v>17</v>
      </c>
      <c r="C63" s="71">
        <f>I68</f>
        <v>0.16017113736255714</v>
      </c>
      <c r="D63" s="86"/>
      <c r="E63" s="72" t="str">
        <f>E7</f>
        <v>Q2 (2013)*</v>
      </c>
      <c r="F63" s="72" t="str">
        <f>F7</f>
        <v>Q3 (2013)*</v>
      </c>
      <c r="G63" s="72" t="str">
        <f>G7</f>
        <v>Q4 (2013)*</v>
      </c>
      <c r="H63" s="72" t="str">
        <f>H7</f>
        <v>Q1 (2014)!</v>
      </c>
      <c r="I63" s="72" t="s">
        <v>6</v>
      </c>
    </row>
    <row r="64" spans="2:9" ht="14.25">
      <c r="B64" s="37"/>
      <c r="C64" s="36"/>
      <c r="D64" s="31" t="s">
        <v>7</v>
      </c>
      <c r="E64" s="32">
        <v>5248</v>
      </c>
      <c r="F64" s="32">
        <v>7959</v>
      </c>
      <c r="G64" s="32">
        <v>9665</v>
      </c>
      <c r="H64" s="32">
        <v>7829</v>
      </c>
      <c r="I64" s="32">
        <f>SUM(F64:H64)</f>
        <v>25453</v>
      </c>
    </row>
    <row r="65" spans="2:9" ht="14.25">
      <c r="B65" s="35"/>
      <c r="C65" s="36"/>
      <c r="D65" s="29" t="s">
        <v>8</v>
      </c>
      <c r="E65" s="24">
        <v>1248</v>
      </c>
      <c r="F65" s="24">
        <v>1068</v>
      </c>
      <c r="G65" s="24">
        <v>1135</v>
      </c>
      <c r="H65" s="24">
        <v>1312</v>
      </c>
      <c r="I65" s="24">
        <f>SUM(F65:H65)</f>
        <v>3515</v>
      </c>
    </row>
    <row r="66" spans="2:9" ht="14.25">
      <c r="B66" s="35"/>
      <c r="C66" s="36"/>
      <c r="D66" s="29" t="s">
        <v>9</v>
      </c>
      <c r="E66" s="24">
        <f>E64-E65</f>
        <v>4000</v>
      </c>
      <c r="F66" s="24">
        <f>F64-F65</f>
        <v>6891</v>
      </c>
      <c r="G66" s="24">
        <f>G64-G65</f>
        <v>8530</v>
      </c>
      <c r="H66" s="24">
        <f>H64-H65</f>
        <v>6517</v>
      </c>
      <c r="I66" s="24">
        <f>SUM(F66:H66)</f>
        <v>21938</v>
      </c>
    </row>
    <row r="67" spans="2:11" ht="15" thickBot="1">
      <c r="B67" s="35"/>
      <c r="C67" s="36"/>
      <c r="D67" s="30" t="s">
        <v>10</v>
      </c>
      <c r="E67" s="25">
        <v>44464</v>
      </c>
      <c r="F67" s="25">
        <v>44742</v>
      </c>
      <c r="G67" s="25">
        <v>45201</v>
      </c>
      <c r="H67" s="25">
        <v>47023</v>
      </c>
      <c r="I67" s="25">
        <f>SUM(F67:H67)</f>
        <v>136966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0.08996041741633681</v>
      </c>
      <c r="F68" s="42">
        <f>(F66/F67)</f>
        <v>0.1540163604666756</v>
      </c>
      <c r="G68" s="42">
        <f>(G66/G67)</f>
        <v>0.18871263910090486</v>
      </c>
      <c r="H68" s="42">
        <f>(H66/H67)</f>
        <v>0.1385917529719499</v>
      </c>
      <c r="I68" s="43">
        <f>(I66/I67)</f>
        <v>0.16017113736255714</v>
      </c>
    </row>
    <row r="69" spans="2:7" ht="14.25">
      <c r="B69" s="14" t="s">
        <v>31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43447</v>
      </c>
    </row>
    <row r="3" spans="1:6" ht="15" thickTop="1">
      <c r="A3" s="2"/>
      <c r="B3" s="3" t="s">
        <v>2</v>
      </c>
      <c r="C3" s="4"/>
      <c r="E3" s="27" t="s">
        <v>19</v>
      </c>
      <c r="F3" s="15">
        <v>43554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0.05281344873703812</v>
      </c>
      <c r="D7" s="80"/>
      <c r="E7" s="34" t="s">
        <v>73</v>
      </c>
      <c r="F7" s="34" t="s">
        <v>76</v>
      </c>
      <c r="G7" s="34" t="s">
        <v>79</v>
      </c>
      <c r="H7" s="34" t="s">
        <v>80</v>
      </c>
      <c r="I7" s="34" t="s">
        <v>6</v>
      </c>
    </row>
    <row r="8" spans="2:9" ht="14.25">
      <c r="B8" s="35"/>
      <c r="C8" s="36"/>
      <c r="D8" s="31" t="s">
        <v>7</v>
      </c>
      <c r="E8" s="32">
        <f>'[8]All industries'!$AV$32</f>
        <v>219420</v>
      </c>
      <c r="F8" s="32">
        <f>'[8]All industries'!$AW$32</f>
        <v>139908</v>
      </c>
      <c r="G8" s="32">
        <f>'[8]All industries'!$AX$32</f>
        <v>108459</v>
      </c>
      <c r="H8" s="32">
        <f>'[8]All industries'!$AY$32</f>
        <v>169567</v>
      </c>
      <c r="I8" s="32">
        <f>SUM(E8:H8)</f>
        <v>637354</v>
      </c>
    </row>
    <row r="9" spans="2:9" ht="14.25">
      <c r="B9" s="47"/>
      <c r="C9" s="36"/>
      <c r="D9" s="29" t="s">
        <v>8</v>
      </c>
      <c r="E9" s="24">
        <f>'[8]All industries'!$AV$33</f>
        <v>38108</v>
      </c>
      <c r="F9" s="24">
        <f>'[8]All industries'!$AW$33</f>
        <v>30143</v>
      </c>
      <c r="G9" s="24">
        <f>'[8]All industries'!$AX$33</f>
        <v>31513</v>
      </c>
      <c r="H9" s="24">
        <f>'[8]All industries'!$AY$33</f>
        <v>32324</v>
      </c>
      <c r="I9" s="24">
        <f>SUM(E9:H9)</f>
        <v>132088</v>
      </c>
    </row>
    <row r="10" spans="2:9" ht="14.25">
      <c r="B10" s="35"/>
      <c r="C10" s="36"/>
      <c r="D10" s="29" t="s">
        <v>9</v>
      </c>
      <c r="E10" s="24">
        <f>E8-E9</f>
        <v>181312</v>
      </c>
      <c r="F10" s="24">
        <f>F8-F9</f>
        <v>109765</v>
      </c>
      <c r="G10" s="24">
        <f>G8-G9</f>
        <v>76946</v>
      </c>
      <c r="H10" s="24">
        <f>H8-H9</f>
        <v>137243</v>
      </c>
      <c r="I10" s="24">
        <f>SUM(E10:H10)</f>
        <v>505266</v>
      </c>
    </row>
    <row r="11" spans="2:11" ht="15" thickBot="1">
      <c r="B11" s="35"/>
      <c r="C11" s="36"/>
      <c r="D11" s="30" t="s">
        <v>10</v>
      </c>
      <c r="E11" s="25">
        <f>'[8]All industries'!$AV$3</f>
        <v>2483403</v>
      </c>
      <c r="F11" s="25">
        <f>'[8]All industries'!$AW$3</f>
        <v>2302051</v>
      </c>
      <c r="G11" s="25">
        <f>'[8]All industries'!$AX$3</f>
        <v>2352686</v>
      </c>
      <c r="H11" s="25">
        <f>'[8]All industries'!$AY$3</f>
        <v>2428855</v>
      </c>
      <c r="I11" s="25">
        <f>SUM(E11:H11)</f>
        <v>9566995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0.07300949543831589</v>
      </c>
      <c r="F12" s="42">
        <f>(F10/F11)</f>
        <v>0.047681393678941086</v>
      </c>
      <c r="G12" s="42">
        <f>(G10/G11)</f>
        <v>0.03270559692198619</v>
      </c>
      <c r="H12" s="42">
        <f>(H10/H11)</f>
        <v>0.05650522571335053</v>
      </c>
      <c r="I12" s="43">
        <f>(I10/I11)</f>
        <v>0.05281344873703812</v>
      </c>
    </row>
    <row r="13" ht="15" thickBot="1"/>
    <row r="14" spans="2:9" ht="29.25" customHeight="1" thickBot="1">
      <c r="B14" s="44" t="s">
        <v>5</v>
      </c>
      <c r="C14" s="49">
        <f>I19</f>
        <v>0.031044530281397004</v>
      </c>
      <c r="D14" s="79"/>
      <c r="E14" s="45" t="str">
        <f>E7</f>
        <v>Q4 (2017)*</v>
      </c>
      <c r="F14" s="45" t="str">
        <f>F7</f>
        <v>Q1 (2018)*</v>
      </c>
      <c r="G14" s="45" t="str">
        <f>G7</f>
        <v>Q2 (2018)*</v>
      </c>
      <c r="H14" s="45" t="str">
        <f>H7</f>
        <v>Q3 (2018)!</v>
      </c>
      <c r="I14" s="45" t="s">
        <v>6</v>
      </c>
    </row>
    <row r="15" spans="2:12" ht="14.25">
      <c r="B15" s="35"/>
      <c r="C15" s="36"/>
      <c r="D15" s="31" t="s">
        <v>7</v>
      </c>
      <c r="E15" s="32">
        <f>'[8]Mining &amp; quarrying'!$AV$32</f>
        <v>10413</v>
      </c>
      <c r="F15" s="32">
        <f>'[8]Mining &amp; quarrying'!$AW$32</f>
        <v>17229</v>
      </c>
      <c r="G15" s="32">
        <f>'[8]Mining &amp; quarrying'!$AX$32</f>
        <v>-6480</v>
      </c>
      <c r="H15" s="32">
        <f>'[8]Mining &amp; quarrying'!$AY$32</f>
        <v>18612</v>
      </c>
      <c r="I15" s="32">
        <f>SUM(E15:H15)</f>
        <v>39774</v>
      </c>
      <c r="K15" s="12"/>
      <c r="L15" s="12"/>
    </row>
    <row r="16" spans="2:11" ht="14.25">
      <c r="B16" s="46"/>
      <c r="C16" s="36"/>
      <c r="D16" s="29" t="s">
        <v>8</v>
      </c>
      <c r="E16" s="24">
        <f>'[8]Mining &amp; quarrying'!$AV$33</f>
        <v>4635</v>
      </c>
      <c r="F16" s="24">
        <f>'[8]Mining &amp; quarrying'!$AW$33</f>
        <v>4177</v>
      </c>
      <c r="G16" s="24">
        <f>'[8]Mining &amp; quarrying'!$AX$33</f>
        <v>6077</v>
      </c>
      <c r="H16" s="24">
        <f>'[8]Mining &amp; quarrying'!$AY$33</f>
        <v>4077</v>
      </c>
      <c r="I16" s="24">
        <f>SUM(E16:H16)</f>
        <v>18966</v>
      </c>
      <c r="K16" s="12"/>
    </row>
    <row r="17" spans="2:9" ht="14.25">
      <c r="B17" s="35"/>
      <c r="C17" s="36"/>
      <c r="D17" s="29" t="s">
        <v>9</v>
      </c>
      <c r="E17" s="24">
        <f>E15-E16</f>
        <v>5778</v>
      </c>
      <c r="F17" s="24">
        <f>F15-F16</f>
        <v>13052</v>
      </c>
      <c r="G17" s="24">
        <f>G15-G16</f>
        <v>-12557</v>
      </c>
      <c r="H17" s="24">
        <f>H15-H16</f>
        <v>14535</v>
      </c>
      <c r="I17" s="24">
        <f>SUM(E17:H17)</f>
        <v>20808</v>
      </c>
    </row>
    <row r="18" spans="2:11" ht="15" thickBot="1">
      <c r="B18" s="35"/>
      <c r="C18" s="36"/>
      <c r="D18" s="30" t="s">
        <v>10</v>
      </c>
      <c r="E18" s="25">
        <f>'[8]Mining &amp; quarrying'!$AV$3</f>
        <v>170698</v>
      </c>
      <c r="F18" s="25">
        <f>'[8]Mining &amp; quarrying'!$AW$3</f>
        <v>152362</v>
      </c>
      <c r="G18" s="25">
        <f>'[8]Mining &amp; quarrying'!$AX$3</f>
        <v>172632</v>
      </c>
      <c r="H18" s="25">
        <f>'[8]Mining &amp; quarrying'!$AY$3</f>
        <v>174571</v>
      </c>
      <c r="I18" s="25">
        <f>SUM(E18:H18)</f>
        <v>670263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0.033849254238479655</v>
      </c>
      <c r="F19" s="42">
        <f>(F17/F18)</f>
        <v>0.08566440451031097</v>
      </c>
      <c r="G19" s="42">
        <f>(G17/G18)</f>
        <v>-0.07273854210111683</v>
      </c>
      <c r="H19" s="42">
        <f>(H17/H18)</f>
        <v>0.08326125186886711</v>
      </c>
      <c r="I19" s="43">
        <f>(I17/I18)</f>
        <v>0.031044530281397004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0.045454545454545456</v>
      </c>
      <c r="D21" s="78"/>
      <c r="E21" s="52" t="str">
        <f>E7</f>
        <v>Q4 (2017)*</v>
      </c>
      <c r="F21" s="52" t="str">
        <f>F7</f>
        <v>Q1 (2018)*</v>
      </c>
      <c r="G21" s="52" t="str">
        <f>G7</f>
        <v>Q2 (2018)*</v>
      </c>
      <c r="H21" s="52" t="str">
        <f>H7</f>
        <v>Q3 (2018)!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'[8]Manufacturing'!$AV$32</f>
        <v>53026</v>
      </c>
      <c r="F22" s="32">
        <f>'[8]Manufacturing'!$AW$32</f>
        <v>30892</v>
      </c>
      <c r="G22" s="32">
        <f>'[8]Manufacturing'!$AX$32</f>
        <v>28520</v>
      </c>
      <c r="H22" s="32">
        <f>'[8]Manufacturing'!$AY$32</f>
        <v>51253</v>
      </c>
      <c r="I22" s="32">
        <f>SUM(E22:H22)</f>
        <v>163691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'[8]Manufacturing'!$AV$33</f>
        <v>12442</v>
      </c>
      <c r="F23" s="24">
        <f>'[8]Manufacturing'!$AW$33</f>
        <v>7807</v>
      </c>
      <c r="G23" s="24">
        <f>'[8]Manufacturing'!$AX$33</f>
        <v>8055</v>
      </c>
      <c r="H23" s="24">
        <f>'[8]Manufacturing'!$AY$33</f>
        <v>9812</v>
      </c>
      <c r="I23" s="24">
        <f>SUM(E23:H23)</f>
        <v>38116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40584</v>
      </c>
      <c r="F24" s="24">
        <f>F22-F23</f>
        <v>23085</v>
      </c>
      <c r="G24" s="24">
        <f>G22-G23</f>
        <v>20465</v>
      </c>
      <c r="H24" s="24">
        <f>H22-H23</f>
        <v>41441</v>
      </c>
      <c r="I24" s="24">
        <f>SUM(E24:H24)</f>
        <v>125575</v>
      </c>
      <c r="J24" s="22"/>
    </row>
    <row r="25" spans="2:11" s="17" customFormat="1" ht="15" thickBot="1">
      <c r="B25" s="53"/>
      <c r="C25" s="21"/>
      <c r="D25" s="30" t="s">
        <v>10</v>
      </c>
      <c r="E25" s="25">
        <f>'[8]Manufacturing'!$AV$3</f>
        <v>715232</v>
      </c>
      <c r="F25" s="25">
        <f>'[8]Manufacturing'!$AW$3</f>
        <v>656032</v>
      </c>
      <c r="G25" s="25">
        <f>'[8]Manufacturing'!$AX$3</f>
        <v>675343</v>
      </c>
      <c r="H25" s="25">
        <f>'[8]Manufacturing'!$AY$3</f>
        <v>716043</v>
      </c>
      <c r="I25" s="25">
        <f>SUM(E25:H25)</f>
        <v>2762650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2">
        <f>(E24/E25)</f>
        <v>0.056742427631873295</v>
      </c>
      <c r="F26" s="42">
        <f>(F24/F25)</f>
        <v>0.035188832252085266</v>
      </c>
      <c r="G26" s="42">
        <f>(G24/G25)</f>
        <v>0.030303120044184954</v>
      </c>
      <c r="H26" s="42">
        <f>(H24/H25)</f>
        <v>0.057875015885917466</v>
      </c>
      <c r="I26" s="43">
        <f>(I24/I25)</f>
        <v>0.045454545454545456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0.010650759050818007</v>
      </c>
      <c r="D28" s="81"/>
      <c r="E28" s="57" t="str">
        <f>E7</f>
        <v>Q4 (2017)*</v>
      </c>
      <c r="F28" s="57" t="str">
        <f>F7</f>
        <v>Q1 (2018)*</v>
      </c>
      <c r="G28" s="57" t="str">
        <f>G7</f>
        <v>Q2 (2018)*</v>
      </c>
      <c r="H28" s="57" t="str">
        <f>H7</f>
        <v>Q3 (2018)!</v>
      </c>
      <c r="I28" s="57" t="s">
        <v>6</v>
      </c>
    </row>
    <row r="29" spans="2:10" ht="14.25">
      <c r="B29" s="37"/>
      <c r="C29" s="36"/>
      <c r="D29" s="31" t="s">
        <v>7</v>
      </c>
      <c r="E29" s="32">
        <f>'[8]Electricity, gas &amp; water supply'!$AV$32</f>
        <v>-2557</v>
      </c>
      <c r="F29" s="32">
        <f>'[8]Electricity, gas &amp; water supply'!$AW$32</f>
        <v>-1201</v>
      </c>
      <c r="G29" s="32">
        <f>'[8]Electricity, gas &amp; water supply'!$AX$32</f>
        <v>1280</v>
      </c>
      <c r="H29" s="32">
        <f>'[8]Electricity, gas &amp; water supply'!$AY$32</f>
        <v>7174</v>
      </c>
      <c r="I29" s="32">
        <f>SUM(E29:H29)</f>
        <v>4696</v>
      </c>
      <c r="J29" s="12"/>
    </row>
    <row r="30" spans="2:10" ht="14.25">
      <c r="B30" s="35"/>
      <c r="C30" s="36"/>
      <c r="D30" s="29" t="s">
        <v>8</v>
      </c>
      <c r="E30" s="24">
        <f>'[8]Electricity, gas &amp; water supply'!$AV$33</f>
        <v>472</v>
      </c>
      <c r="F30" s="24">
        <f>'[8]Electricity, gas &amp; water supply'!$AW$33</f>
        <v>451</v>
      </c>
      <c r="G30" s="24">
        <f>'[8]Electricity, gas &amp; water supply'!$AX$33</f>
        <v>565</v>
      </c>
      <c r="H30" s="24">
        <f>'[8]Electricity, gas &amp; water supply'!$AY$33</f>
        <v>462</v>
      </c>
      <c r="I30" s="24">
        <f>SUM(E30:H30)</f>
        <v>1950</v>
      </c>
      <c r="J30" s="12"/>
    </row>
    <row r="31" spans="2:10" ht="14.25">
      <c r="B31" s="35"/>
      <c r="C31" s="36"/>
      <c r="D31" s="29" t="s">
        <v>9</v>
      </c>
      <c r="E31" s="24">
        <f>E29-E30</f>
        <v>-3029</v>
      </c>
      <c r="F31" s="24">
        <f>F29-F30</f>
        <v>-1652</v>
      </c>
      <c r="G31" s="24">
        <f>G29-G30</f>
        <v>715</v>
      </c>
      <c r="H31" s="24">
        <f>H29-H30</f>
        <v>6712</v>
      </c>
      <c r="I31" s="24">
        <f>SUM(E31:H31)</f>
        <v>2746</v>
      </c>
      <c r="J31" s="12"/>
    </row>
    <row r="32" spans="2:11" ht="15" thickBot="1">
      <c r="B32" s="35"/>
      <c r="C32" s="36"/>
      <c r="D32" s="30" t="s">
        <v>10</v>
      </c>
      <c r="E32" s="25">
        <f>'[8]Electricity, gas &amp; water supply'!$AV$3</f>
        <v>60866</v>
      </c>
      <c r="F32" s="25">
        <f>'[8]Electricity, gas &amp; water supply'!$AW$3</f>
        <v>60194</v>
      </c>
      <c r="G32" s="25">
        <f>'[8]Electricity, gas &amp; water supply'!$AX$3</f>
        <v>64626</v>
      </c>
      <c r="H32" s="25">
        <f>'[8]Electricity, gas &amp; water supply'!$AY$3</f>
        <v>72136</v>
      </c>
      <c r="I32" s="25">
        <f>SUM(E32:H32)</f>
        <v>257822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-0.04976505766766339</v>
      </c>
      <c r="F33" s="42">
        <f>(F31/F32)</f>
        <v>-0.027444595806891053</v>
      </c>
      <c r="G33" s="42">
        <f>(G31/G32)</f>
        <v>0.011063658589422215</v>
      </c>
      <c r="H33" s="42">
        <f>(H31/H32)</f>
        <v>0.09304646778307642</v>
      </c>
      <c r="I33" s="43">
        <f>(I31/I32)</f>
        <v>0.010650759050818007</v>
      </c>
    </row>
    <row r="34" ht="15" thickBot="1"/>
    <row r="35" spans="2:9" ht="29.25" customHeight="1" thickBot="1">
      <c r="B35" s="58" t="s">
        <v>13</v>
      </c>
      <c r="C35" s="59">
        <f>I40</f>
        <v>0.03525694513979284</v>
      </c>
      <c r="D35" s="82"/>
      <c r="E35" s="60" t="str">
        <f>E7</f>
        <v>Q4 (2017)*</v>
      </c>
      <c r="F35" s="60" t="str">
        <f>F7</f>
        <v>Q1 (2018)*</v>
      </c>
      <c r="G35" s="60" t="str">
        <f>G7</f>
        <v>Q2 (2018)*</v>
      </c>
      <c r="H35" s="60" t="str">
        <f>H7</f>
        <v>Q3 (2018)!</v>
      </c>
      <c r="I35" s="60" t="s">
        <v>6</v>
      </c>
    </row>
    <row r="36" spans="2:10" ht="14.25">
      <c r="B36" s="37"/>
      <c r="C36" s="36"/>
      <c r="D36" s="31" t="s">
        <v>7</v>
      </c>
      <c r="E36" s="32">
        <f>'[8]Construction'!$AV$32</f>
        <v>3773</v>
      </c>
      <c r="F36" s="32">
        <f>'[8]Construction'!$AW$32</f>
        <v>6423</v>
      </c>
      <c r="G36" s="32">
        <f>'[8]Construction'!$AX$32</f>
        <v>1890</v>
      </c>
      <c r="H36" s="32">
        <f>'[8]Construction'!$AY$32</f>
        <v>4645</v>
      </c>
      <c r="I36" s="32">
        <f>SUM(E36:H36)</f>
        <v>16731</v>
      </c>
      <c r="J36" s="12"/>
    </row>
    <row r="37" spans="2:10" ht="14.25">
      <c r="B37" s="35"/>
      <c r="C37" s="36"/>
      <c r="D37" s="29" t="s">
        <v>8</v>
      </c>
      <c r="E37" s="24">
        <f>'[8]Construction'!$AV$33</f>
        <v>1152</v>
      </c>
      <c r="F37" s="24">
        <f>'[8]Construction'!$AW$33</f>
        <v>1432</v>
      </c>
      <c r="G37" s="24">
        <f>'[8]Construction'!$AX$33</f>
        <v>792</v>
      </c>
      <c r="H37" s="24">
        <f>'[8]Construction'!$AY$33</f>
        <v>679</v>
      </c>
      <c r="I37" s="24">
        <f>SUM(E37:H37)</f>
        <v>4055</v>
      </c>
      <c r="J37" s="12"/>
    </row>
    <row r="38" spans="2:10" ht="14.25">
      <c r="B38" s="35"/>
      <c r="C38" s="36"/>
      <c r="D38" s="29" t="s">
        <v>9</v>
      </c>
      <c r="E38" s="24">
        <f>E36-E37</f>
        <v>2621</v>
      </c>
      <c r="F38" s="24">
        <f>F36-F37</f>
        <v>4991</v>
      </c>
      <c r="G38" s="24">
        <f>G36-G37</f>
        <v>1098</v>
      </c>
      <c r="H38" s="24">
        <f>H36-H37</f>
        <v>3966</v>
      </c>
      <c r="I38" s="24">
        <f>SUM(E38:H38)</f>
        <v>12676</v>
      </c>
      <c r="J38" s="12"/>
    </row>
    <row r="39" spans="2:11" ht="15" thickBot="1">
      <c r="B39" s="35"/>
      <c r="C39" s="36"/>
      <c r="D39" s="30" t="s">
        <v>10</v>
      </c>
      <c r="E39" s="25">
        <f>'[8]Construction'!$AV$3</f>
        <v>97392</v>
      </c>
      <c r="F39" s="25">
        <f>'[8]Construction'!$AW$3</f>
        <v>91994</v>
      </c>
      <c r="G39" s="25">
        <f>'[8]Construction'!$AX$3</f>
        <v>85042</v>
      </c>
      <c r="H39" s="25">
        <f>'[8]Construction'!$AY$3</f>
        <v>85104</v>
      </c>
      <c r="I39" s="25">
        <f>SUM(E39:H39)</f>
        <v>359532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2">
        <f>(E38/E39)</f>
        <v>0.026911861343847543</v>
      </c>
      <c r="F40" s="42">
        <f>(F38/F39)</f>
        <v>0.05425353827423528</v>
      </c>
      <c r="G40" s="42">
        <f>(G38/G39)</f>
        <v>0.012911267373768257</v>
      </c>
      <c r="H40" s="42">
        <f>(H38/H39)</f>
        <v>0.04660180485053581</v>
      </c>
      <c r="I40" s="43">
        <f>(I38/I39)</f>
        <v>0.03525694513979284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0.04312807444024637</v>
      </c>
      <c r="D42" s="83"/>
      <c r="E42" s="63" t="str">
        <f>E7</f>
        <v>Q4 (2017)*</v>
      </c>
      <c r="F42" s="63" t="str">
        <f>F7</f>
        <v>Q1 (2018)*</v>
      </c>
      <c r="G42" s="63" t="str">
        <f>G7</f>
        <v>Q2 (2018)*</v>
      </c>
      <c r="H42" s="63" t="str">
        <f>H7</f>
        <v>Q3 (2018)!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'[8]Trade'!$AV$32</f>
        <v>54829</v>
      </c>
      <c r="F43" s="32">
        <f>'[8]Trade'!$AW$32</f>
        <v>36641</v>
      </c>
      <c r="G43" s="32">
        <f>'[8]Trade'!$AX$32</f>
        <v>37944</v>
      </c>
      <c r="H43" s="32">
        <f>'[8]Trade'!$AY$32</f>
        <v>38983</v>
      </c>
      <c r="I43" s="32">
        <f>SUM(E43:H43)</f>
        <v>168397</v>
      </c>
      <c r="J43" s="22"/>
    </row>
    <row r="44" spans="2:10" ht="15">
      <c r="B44" s="35"/>
      <c r="C44" s="36"/>
      <c r="D44" s="29" t="s">
        <v>8</v>
      </c>
      <c r="E44" s="24">
        <f>'[8]Trade'!$AV$33</f>
        <v>6592</v>
      </c>
      <c r="F44" s="24">
        <f>'[8]Trade'!$AW$33</f>
        <v>6375</v>
      </c>
      <c r="G44" s="24">
        <f>'[8]Trade'!$AX$33</f>
        <v>6326</v>
      </c>
      <c r="H44" s="24">
        <f>'[8]Trade'!$AY$33</f>
        <v>6659</v>
      </c>
      <c r="I44" s="24">
        <f>SUM(E44:H44)</f>
        <v>25952</v>
      </c>
      <c r="J44" s="22"/>
    </row>
    <row r="45" spans="2:10" ht="15">
      <c r="B45" s="35"/>
      <c r="C45" s="36"/>
      <c r="D45" s="29" t="s">
        <v>9</v>
      </c>
      <c r="E45" s="24">
        <f>E43-E44</f>
        <v>48237</v>
      </c>
      <c r="F45" s="24">
        <f>F43-F44</f>
        <v>30266</v>
      </c>
      <c r="G45" s="24">
        <f>G43-G44</f>
        <v>31618</v>
      </c>
      <c r="H45" s="24">
        <f>H43-H44</f>
        <v>32324</v>
      </c>
      <c r="I45" s="24">
        <f>SUM(E45:H45)</f>
        <v>142445</v>
      </c>
      <c r="J45" s="22"/>
    </row>
    <row r="46" spans="2:11" ht="15" thickBot="1">
      <c r="B46" s="35"/>
      <c r="C46" s="36"/>
      <c r="D46" s="30" t="s">
        <v>10</v>
      </c>
      <c r="E46" s="25">
        <f>'[8]Trade'!$AV$3</f>
        <v>874131</v>
      </c>
      <c r="F46" s="25">
        <f>'[8]Trade'!$AW$3</f>
        <v>796449</v>
      </c>
      <c r="G46" s="25">
        <f>'[8]Trade'!$AX$3</f>
        <v>806906</v>
      </c>
      <c r="H46" s="25">
        <f>'[8]Trade'!$AY$3</f>
        <v>825351</v>
      </c>
      <c r="I46" s="25">
        <f>SUM(E46:H46)</f>
        <v>3302837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2">
        <f>(E45/E46)</f>
        <v>0.05518280440803495</v>
      </c>
      <c r="F47" s="42">
        <f>(F45/F46)</f>
        <v>0.03800117772763856</v>
      </c>
      <c r="G47" s="42">
        <f>(G45/G46)</f>
        <v>0.03918424203067024</v>
      </c>
      <c r="H47" s="42">
        <f>(H45/H46)</f>
        <v>0.039163943582790836</v>
      </c>
      <c r="I47" s="43">
        <f>(I45/I46)</f>
        <v>0.04312807444024637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0.04395070804431829</v>
      </c>
      <c r="D49" s="84"/>
      <c r="E49" s="66" t="str">
        <f>E7</f>
        <v>Q4 (2017)*</v>
      </c>
      <c r="F49" s="66" t="str">
        <f>F7</f>
        <v>Q1 (2018)*</v>
      </c>
      <c r="G49" s="66" t="str">
        <f>G7</f>
        <v>Q2 (2018)*</v>
      </c>
      <c r="H49" s="66" t="str">
        <f>H7</f>
        <v>Q3 (2018)!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'[8]Transport, storage &amp; communicat'!$AV$32</f>
        <v>15066</v>
      </c>
      <c r="F50" s="77">
        <f>'[8]Transport, storage &amp; communicat'!$AW$32</f>
        <v>11224</v>
      </c>
      <c r="G50" s="77">
        <f>'[8]Transport, storage &amp; communicat'!$AX$32</f>
        <v>11221</v>
      </c>
      <c r="H50" s="77">
        <f>'[8]Transport, storage &amp; communicat'!$AY$32</f>
        <v>14215</v>
      </c>
      <c r="I50" s="77">
        <f>SUM(E50:H50)</f>
        <v>51726</v>
      </c>
      <c r="J50" s="18"/>
    </row>
    <row r="51" spans="2:10" s="17" customFormat="1" ht="14.25">
      <c r="B51" s="53"/>
      <c r="C51" s="21"/>
      <c r="D51" s="29" t="s">
        <v>8</v>
      </c>
      <c r="E51" s="75">
        <f>'[8]Transport, storage &amp; communicat'!$AV$33</f>
        <v>3563</v>
      </c>
      <c r="F51" s="75">
        <f>'[8]Transport, storage &amp; communicat'!$AW$33</f>
        <v>3213</v>
      </c>
      <c r="G51" s="75">
        <f>'[8]Transport, storage &amp; communicat'!$AX$33</f>
        <v>2808</v>
      </c>
      <c r="H51" s="75">
        <f>'[8]Transport, storage &amp; communicat'!$AY$33</f>
        <v>3402</v>
      </c>
      <c r="I51" s="75">
        <f>SUM(E51:H51)</f>
        <v>12986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11503</v>
      </c>
      <c r="F52" s="75">
        <f>F50-F51</f>
        <v>8011</v>
      </c>
      <c r="G52" s="75">
        <f>G50-G51</f>
        <v>8413</v>
      </c>
      <c r="H52" s="75">
        <f>H50-H51</f>
        <v>10813</v>
      </c>
      <c r="I52" s="75">
        <f>SUM(E52:H52)</f>
        <v>38740</v>
      </c>
      <c r="J52" s="18"/>
    </row>
    <row r="53" spans="2:11" s="17" customFormat="1" ht="15" thickBot="1">
      <c r="B53" s="53"/>
      <c r="C53" s="21"/>
      <c r="D53" s="30" t="s">
        <v>10</v>
      </c>
      <c r="E53" s="76">
        <f>'[8]Transport, storage &amp; communicat'!$AV$3</f>
        <v>220120</v>
      </c>
      <c r="F53" s="76">
        <f>'[8]Transport, storage &amp; communicat'!$AW$3</f>
        <v>215156</v>
      </c>
      <c r="G53" s="76">
        <f>'[8]Transport, storage &amp; communicat'!$AX$3</f>
        <v>219283</v>
      </c>
      <c r="H53" s="76">
        <f>'[8]Transport, storage &amp; communicat'!$AY$3</f>
        <v>226883</v>
      </c>
      <c r="I53" s="76">
        <f>SUM(E53:H53)</f>
        <v>881442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2">
        <f>(E52/E53)</f>
        <v>0.052257859349445754</v>
      </c>
      <c r="F54" s="42">
        <f>(F52/F53)</f>
        <v>0.03723344921824165</v>
      </c>
      <c r="G54" s="42">
        <f>(G52/G53)</f>
        <v>0.03836594720064939</v>
      </c>
      <c r="H54" s="42">
        <f>(H52/H53)</f>
        <v>0.047658925525491114</v>
      </c>
      <c r="I54" s="43">
        <f>(I52/I53)</f>
        <v>0.04395070804431829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0.13033970032753375</v>
      </c>
      <c r="D56" s="85"/>
      <c r="E56" s="69" t="str">
        <f>E7</f>
        <v>Q4 (2017)*</v>
      </c>
      <c r="F56" s="69" t="str">
        <f>F7</f>
        <v>Q1 (2018)*</v>
      </c>
      <c r="G56" s="69" t="str">
        <f>G7</f>
        <v>Q2 (2018)*</v>
      </c>
      <c r="H56" s="69" t="str">
        <f>H7</f>
        <v>Q3 (2018)!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'[8]Business services'!$AV$32</f>
        <v>81824</v>
      </c>
      <c r="F57" s="32">
        <f>'[8]Business services'!$AW$32</f>
        <v>30934</v>
      </c>
      <c r="G57" s="32">
        <f>'[8]Business services'!$AX$32</f>
        <v>26873</v>
      </c>
      <c r="H57" s="32">
        <f>'[8]Business services'!$AY$32</f>
        <v>29744</v>
      </c>
      <c r="I57" s="32">
        <f>SUM(E57:H57)</f>
        <v>169375</v>
      </c>
      <c r="J57" s="22"/>
    </row>
    <row r="58" spans="2:10" ht="15">
      <c r="B58" s="35"/>
      <c r="C58" s="36"/>
      <c r="D58" s="29" t="s">
        <v>8</v>
      </c>
      <c r="E58" s="24">
        <f>'[8]Business services'!$AV$33</f>
        <v>8034</v>
      </c>
      <c r="F58" s="24">
        <f>'[8]Business services'!$AW$33</f>
        <v>5762</v>
      </c>
      <c r="G58" s="24">
        <f>'[8]Business services'!$AX$33</f>
        <v>6107</v>
      </c>
      <c r="H58" s="24">
        <f>'[8]Business services'!$AY$33</f>
        <v>6133</v>
      </c>
      <c r="I58" s="24">
        <f>SUM(E58:H58)</f>
        <v>26036</v>
      </c>
      <c r="J58" s="22"/>
    </row>
    <row r="59" spans="2:10" ht="15">
      <c r="B59" s="35"/>
      <c r="C59" s="36"/>
      <c r="D59" s="29" t="s">
        <v>9</v>
      </c>
      <c r="E59" s="24">
        <f>E57-E58</f>
        <v>73790</v>
      </c>
      <c r="F59" s="24">
        <f>F57-F58</f>
        <v>25172</v>
      </c>
      <c r="G59" s="24">
        <f>G57-G58</f>
        <v>20766</v>
      </c>
      <c r="H59" s="24">
        <f>H57-H58</f>
        <v>23611</v>
      </c>
      <c r="I59" s="24">
        <f>SUM(E59:H59)</f>
        <v>143339</v>
      </c>
      <c r="J59" s="22"/>
    </row>
    <row r="60" spans="2:11" ht="15" thickBot="1">
      <c r="B60" s="35"/>
      <c r="C60" s="36"/>
      <c r="D60" s="30" t="s">
        <v>10</v>
      </c>
      <c r="E60" s="25">
        <f>'[8]Business services'!$AV$3</f>
        <v>287422</v>
      </c>
      <c r="F60" s="25">
        <f>'[8]Business services'!$AW$3</f>
        <v>271812</v>
      </c>
      <c r="G60" s="25">
        <f>'[8]Business services'!$AX$3</f>
        <v>269618</v>
      </c>
      <c r="H60" s="25">
        <f>'[8]Business services'!$AY$3</f>
        <v>270882</v>
      </c>
      <c r="I60" s="25">
        <f>SUM(E60:H60)</f>
        <v>1099734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2">
        <f>(E59/E60)</f>
        <v>0.25673052167196664</v>
      </c>
      <c r="F61" s="42">
        <f>(F59/F60)</f>
        <v>0.0926081262048769</v>
      </c>
      <c r="G61" s="42">
        <f>(G59/G60)</f>
        <v>0.0770200802617036</v>
      </c>
      <c r="H61" s="42">
        <f>(H59/H60)</f>
        <v>0.08716341432800999</v>
      </c>
      <c r="I61" s="43">
        <f>(I59/I60)</f>
        <v>0.13033970032753375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0.08137421309326859</v>
      </c>
      <c r="D63" s="86"/>
      <c r="E63" s="72" t="str">
        <f>E7</f>
        <v>Q4 (2017)*</v>
      </c>
      <c r="F63" s="72" t="str">
        <f>F7</f>
        <v>Q1 (2018)*</v>
      </c>
      <c r="G63" s="72" t="str">
        <f>G7</f>
        <v>Q2 (2018)*</v>
      </c>
      <c r="H63" s="72" t="str">
        <f>H7</f>
        <v>Q3 (2018)!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'[8]Personal services'!$AV$32</f>
        <v>3046</v>
      </c>
      <c r="F64" s="32">
        <f>'[8]Personal services'!$AW$32</f>
        <v>7766</v>
      </c>
      <c r="G64" s="32">
        <f>'[8]Personal services'!$AX$32</f>
        <v>7211</v>
      </c>
      <c r="H64" s="32">
        <f>'[8]Personal services'!$AY$32</f>
        <v>4941</v>
      </c>
      <c r="I64" s="32">
        <f>SUM(E64:H64)</f>
        <v>22964</v>
      </c>
      <c r="J64" s="12"/>
    </row>
    <row r="65" spans="2:10" ht="14.25">
      <c r="B65" s="35"/>
      <c r="C65" s="36"/>
      <c r="D65" s="29" t="s">
        <v>8</v>
      </c>
      <c r="E65" s="24">
        <f>'[8]Personal services'!$AV$33</f>
        <v>1218</v>
      </c>
      <c r="F65" s="24">
        <f>'[8]Personal services'!$AW$33</f>
        <v>926</v>
      </c>
      <c r="G65" s="24">
        <f>'[8]Personal services'!$AX$33</f>
        <v>783</v>
      </c>
      <c r="H65" s="24">
        <f>'[8]Personal services'!$AY$33</f>
        <v>1100</v>
      </c>
      <c r="I65" s="24">
        <f>SUM(E65:H65)</f>
        <v>4027</v>
      </c>
      <c r="J65" s="12"/>
    </row>
    <row r="66" spans="2:10" ht="14.25">
      <c r="B66" s="35"/>
      <c r="C66" s="36"/>
      <c r="D66" s="29" t="s">
        <v>9</v>
      </c>
      <c r="E66" s="24">
        <f>E64-E65</f>
        <v>1828</v>
      </c>
      <c r="F66" s="24">
        <f>F64-F65</f>
        <v>6840</v>
      </c>
      <c r="G66" s="24">
        <f>G64-G65</f>
        <v>6428</v>
      </c>
      <c r="H66" s="24">
        <f>H64-H65</f>
        <v>3841</v>
      </c>
      <c r="I66" s="24">
        <f>SUM(E66:H66)</f>
        <v>18937</v>
      </c>
      <c r="J66" s="12"/>
    </row>
    <row r="67" spans="2:11" ht="15" thickBot="1">
      <c r="B67" s="35"/>
      <c r="C67" s="36"/>
      <c r="D67" s="30" t="s">
        <v>10</v>
      </c>
      <c r="E67" s="25">
        <f>'[8]Personal services'!$AV$3</f>
        <v>57542</v>
      </c>
      <c r="F67" s="25">
        <f>'[8]Personal services'!$AW$3</f>
        <v>58052</v>
      </c>
      <c r="G67" s="25">
        <f>'[8]Personal services'!$AX$3</f>
        <v>59236</v>
      </c>
      <c r="H67" s="25">
        <f>'[8]Personal services'!$AY$3</f>
        <v>57885</v>
      </c>
      <c r="I67" s="25">
        <f>SUM(E67:H67)</f>
        <v>232715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0.03176809982273818</v>
      </c>
      <c r="F68" s="42">
        <f>(F66/F67)</f>
        <v>0.11782539791910701</v>
      </c>
      <c r="G68" s="42">
        <f>(G66/G67)</f>
        <v>0.10851509217367816</v>
      </c>
      <c r="H68" s="42">
        <f>(H66/H67)</f>
        <v>0.06635570527770579</v>
      </c>
      <c r="I68" s="43">
        <f>(I66/I67)</f>
        <v>0.08137421309326859</v>
      </c>
    </row>
    <row r="69" spans="2:7" ht="14.25">
      <c r="B69" s="14" t="s">
        <v>81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43552</v>
      </c>
    </row>
    <row r="3" spans="1:6" ht="15" thickTop="1">
      <c r="A3" s="2"/>
      <c r="B3" s="3" t="s">
        <v>2</v>
      </c>
      <c r="C3" s="4"/>
      <c r="E3" s="27" t="s">
        <v>19</v>
      </c>
      <c r="F3" s="15">
        <v>43646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0.04488335004176418</v>
      </c>
      <c r="D7" s="80"/>
      <c r="E7" s="34" t="s">
        <v>76</v>
      </c>
      <c r="F7" s="34" t="s">
        <v>79</v>
      </c>
      <c r="G7" s="34" t="s">
        <v>83</v>
      </c>
      <c r="H7" s="34" t="s">
        <v>82</v>
      </c>
      <c r="I7" s="34" t="s">
        <v>6</v>
      </c>
    </row>
    <row r="8" spans="2:9" ht="14.25">
      <c r="B8" s="35"/>
      <c r="C8" s="36"/>
      <c r="D8" s="31" t="s">
        <v>7</v>
      </c>
      <c r="E8" s="32">
        <f>'[9]All industries'!$AW$32</f>
        <v>139908</v>
      </c>
      <c r="F8" s="32">
        <f>'[9]All industries'!$AX$32</f>
        <v>108459</v>
      </c>
      <c r="G8" s="32">
        <f>'[9]All industries'!$AY$32</f>
        <v>173632</v>
      </c>
      <c r="H8" s="32">
        <f>'[9]All industries'!$AZ$32</f>
        <v>144195</v>
      </c>
      <c r="I8" s="32">
        <f>SUM(E8:H8)</f>
        <v>566194</v>
      </c>
    </row>
    <row r="9" spans="2:9" ht="14.25">
      <c r="B9" s="47"/>
      <c r="C9" s="36"/>
      <c r="D9" s="29" t="s">
        <v>8</v>
      </c>
      <c r="E9" s="24">
        <f>'[9]All industries'!$AW$33</f>
        <v>30143</v>
      </c>
      <c r="F9" s="24">
        <f>'[9]All industries'!$AX$33</f>
        <v>31513</v>
      </c>
      <c r="G9" s="24">
        <f>'[9]All industries'!$AY$33</f>
        <v>33040</v>
      </c>
      <c r="H9" s="24">
        <f>'[9]All industries'!$AZ$33</f>
        <v>37755</v>
      </c>
      <c r="I9" s="24">
        <f>SUM(E9:H9)</f>
        <v>132451</v>
      </c>
    </row>
    <row r="10" spans="2:9" ht="14.25">
      <c r="B10" s="35"/>
      <c r="C10" s="36"/>
      <c r="D10" s="29" t="s">
        <v>9</v>
      </c>
      <c r="E10" s="24">
        <f>E8-E9</f>
        <v>109765</v>
      </c>
      <c r="F10" s="24">
        <f>F8-F9</f>
        <v>76946</v>
      </c>
      <c r="G10" s="24">
        <f>G8-G9</f>
        <v>140592</v>
      </c>
      <c r="H10" s="24">
        <f>H8-H9</f>
        <v>106440</v>
      </c>
      <c r="I10" s="24">
        <f>SUM(E10:H10)</f>
        <v>433743</v>
      </c>
    </row>
    <row r="11" spans="2:11" ht="15" thickBot="1">
      <c r="B11" s="35"/>
      <c r="C11" s="36"/>
      <c r="D11" s="30" t="s">
        <v>10</v>
      </c>
      <c r="E11" s="25">
        <f>'[9]All industries'!$AW$3</f>
        <v>2302051</v>
      </c>
      <c r="F11" s="25">
        <f>'[9]All industries'!$AX$3</f>
        <v>2352686</v>
      </c>
      <c r="G11" s="25">
        <f>'[9]All industries'!$AY$3</f>
        <v>2437112</v>
      </c>
      <c r="H11" s="25">
        <f>'[9]All industries'!$AZ$3</f>
        <v>2571935</v>
      </c>
      <c r="I11" s="25">
        <f>SUM(E11:H11)</f>
        <v>9663784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0.047681393678941086</v>
      </c>
      <c r="F12" s="42">
        <f>(F10/F11)</f>
        <v>0.03270559692198619</v>
      </c>
      <c r="G12" s="42">
        <f>(G10/G11)</f>
        <v>0.057687951969380154</v>
      </c>
      <c r="H12" s="42">
        <f>(H10/H11)</f>
        <v>0.041385182751508105</v>
      </c>
      <c r="I12" s="43">
        <f>(I10/I11)</f>
        <v>0.04488335004176418</v>
      </c>
    </row>
    <row r="13" ht="15" thickBot="1"/>
    <row r="14" spans="2:9" ht="29.25" customHeight="1" thickBot="1">
      <c r="B14" s="44" t="s">
        <v>5</v>
      </c>
      <c r="C14" s="49">
        <f>I19</f>
        <v>0.041207342120539725</v>
      </c>
      <c r="D14" s="79"/>
      <c r="E14" s="45" t="str">
        <f>E7</f>
        <v>Q1 (2018)*</v>
      </c>
      <c r="F14" s="45" t="str">
        <f>F7</f>
        <v>Q2 (2018)*</v>
      </c>
      <c r="G14" s="45" t="str">
        <f>G7</f>
        <v>Q3 (2018)*</v>
      </c>
      <c r="H14" s="45" t="str">
        <f>H7</f>
        <v>Q4 (2018)!</v>
      </c>
      <c r="I14" s="45" t="s">
        <v>6</v>
      </c>
    </row>
    <row r="15" spans="2:12" ht="14.25">
      <c r="B15" s="35"/>
      <c r="C15" s="36"/>
      <c r="D15" s="31" t="s">
        <v>7</v>
      </c>
      <c r="E15" s="32">
        <f>'[9]Mining &amp; quarrying'!$AW$32</f>
        <v>17229</v>
      </c>
      <c r="F15" s="32">
        <f>'[9]Mining &amp; quarrying'!$AX$32</f>
        <v>-6480</v>
      </c>
      <c r="G15" s="32">
        <f>'[9]Mining &amp; quarrying'!$AY$32</f>
        <v>24060</v>
      </c>
      <c r="H15" s="32">
        <f>'[9]Mining &amp; quarrying'!$AZ$32</f>
        <v>12891</v>
      </c>
      <c r="I15" s="32">
        <f>SUM(E15:H15)</f>
        <v>47700</v>
      </c>
      <c r="K15" s="12"/>
      <c r="L15" s="12"/>
    </row>
    <row r="16" spans="2:11" ht="14.25">
      <c r="B16" s="46"/>
      <c r="C16" s="36"/>
      <c r="D16" s="29" t="s">
        <v>8</v>
      </c>
      <c r="E16" s="24">
        <f>'[9]Mining &amp; quarrying'!$AW$33</f>
        <v>4177</v>
      </c>
      <c r="F16" s="24">
        <f>'[9]Mining &amp; quarrying'!$AX$33</f>
        <v>6077</v>
      </c>
      <c r="G16" s="24">
        <f>'[9]Mining &amp; quarrying'!$AY$33</f>
        <v>4071</v>
      </c>
      <c r="H16" s="24">
        <f>'[9]Mining &amp; quarrying'!$AZ$33</f>
        <v>5407</v>
      </c>
      <c r="I16" s="24">
        <f>SUM(E16:H16)</f>
        <v>19732</v>
      </c>
      <c r="K16" s="12"/>
    </row>
    <row r="17" spans="2:9" ht="14.25">
      <c r="B17" s="35"/>
      <c r="C17" s="36"/>
      <c r="D17" s="29" t="s">
        <v>9</v>
      </c>
      <c r="E17" s="24">
        <f>E15-E16</f>
        <v>13052</v>
      </c>
      <c r="F17" s="24">
        <f>F15-F16</f>
        <v>-12557</v>
      </c>
      <c r="G17" s="24">
        <f>G15-G16</f>
        <v>19989</v>
      </c>
      <c r="H17" s="24">
        <f>H15-H16</f>
        <v>7484</v>
      </c>
      <c r="I17" s="24">
        <f>SUM(E17:H17)</f>
        <v>27968</v>
      </c>
    </row>
    <row r="18" spans="2:11" ht="15" thickBot="1">
      <c r="B18" s="35"/>
      <c r="C18" s="36"/>
      <c r="D18" s="30" t="s">
        <v>10</v>
      </c>
      <c r="E18" s="25">
        <f>'[9]Mining &amp; quarrying'!$AW$3</f>
        <v>152362</v>
      </c>
      <c r="F18" s="25">
        <f>'[9]Mining &amp; quarrying'!$AX$3</f>
        <v>172632</v>
      </c>
      <c r="G18" s="25">
        <f>'[9]Mining &amp; quarrying'!$AY$3</f>
        <v>172630</v>
      </c>
      <c r="H18" s="25">
        <f>'[9]Mining &amp; quarrying'!$AZ$3</f>
        <v>181090</v>
      </c>
      <c r="I18" s="25">
        <f>SUM(E18:H18)</f>
        <v>678714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0.08566440451031097</v>
      </c>
      <c r="F19" s="42">
        <f>(F17/F18)</f>
        <v>-0.07273854210111683</v>
      </c>
      <c r="G19" s="42">
        <f>(G17/G18)</f>
        <v>0.11579099808839716</v>
      </c>
      <c r="H19" s="42">
        <f>(H17/H18)</f>
        <v>0.04132751670440113</v>
      </c>
      <c r="I19" s="43">
        <f>(I17/I18)</f>
        <v>0.041207342120539725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0.04208075674667857</v>
      </c>
      <c r="D21" s="78"/>
      <c r="E21" s="52" t="str">
        <f>E7</f>
        <v>Q1 (2018)*</v>
      </c>
      <c r="F21" s="52" t="str">
        <f>F7</f>
        <v>Q2 (2018)*</v>
      </c>
      <c r="G21" s="52" t="str">
        <f>G7</f>
        <v>Q3 (2018)*</v>
      </c>
      <c r="H21" s="52" t="str">
        <f>H7</f>
        <v>Q4 (2018)!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'[9]Manufacturing'!$AW$32</f>
        <v>30892</v>
      </c>
      <c r="F22" s="32">
        <f>'[9]Manufacturing'!$AX$32</f>
        <v>28520</v>
      </c>
      <c r="G22" s="32">
        <f>'[9]Manufacturing'!$AY$32</f>
        <v>51868</v>
      </c>
      <c r="H22" s="32">
        <f>'[9]Manufacturing'!$AZ$32</f>
        <v>43127</v>
      </c>
      <c r="I22" s="32">
        <f>SUM(E22:H22)</f>
        <v>154407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'[9]Manufacturing'!$AW$33</f>
        <v>7807</v>
      </c>
      <c r="F23" s="24">
        <f>'[9]Manufacturing'!$AX$33</f>
        <v>8055</v>
      </c>
      <c r="G23" s="24">
        <f>'[9]Manufacturing'!$AY$33</f>
        <v>9552</v>
      </c>
      <c r="H23" s="24">
        <f>'[9]Manufacturing'!$AZ$33</f>
        <v>9824</v>
      </c>
      <c r="I23" s="24">
        <f>SUM(E23:H23)</f>
        <v>35238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23085</v>
      </c>
      <c r="F24" s="24">
        <f>F22-F23</f>
        <v>20465</v>
      </c>
      <c r="G24" s="24">
        <f>G22-G23</f>
        <v>42316</v>
      </c>
      <c r="H24" s="24">
        <f>H22-H23</f>
        <v>33303</v>
      </c>
      <c r="I24" s="24">
        <f>SUM(E24:H24)</f>
        <v>119169</v>
      </c>
      <c r="J24" s="22"/>
    </row>
    <row r="25" spans="2:11" s="17" customFormat="1" ht="15" thickBot="1">
      <c r="B25" s="53"/>
      <c r="C25" s="21"/>
      <c r="D25" s="30" t="s">
        <v>10</v>
      </c>
      <c r="E25" s="25">
        <f>'[9]Manufacturing'!$AW$3</f>
        <v>656032</v>
      </c>
      <c r="F25" s="25">
        <f>'[9]Manufacturing'!$AX$3</f>
        <v>675343</v>
      </c>
      <c r="G25" s="25">
        <f>'[9]Manufacturing'!$AY$3</f>
        <v>724568</v>
      </c>
      <c r="H25" s="25">
        <f>'[9]Manufacturing'!$AZ$3</f>
        <v>775969</v>
      </c>
      <c r="I25" s="25">
        <f>SUM(E25:H25)</f>
        <v>2831912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2">
        <f>(E24/E25)</f>
        <v>0.035188832252085266</v>
      </c>
      <c r="F26" s="42">
        <f>(F24/F25)</f>
        <v>0.030303120044184954</v>
      </c>
      <c r="G26" s="42">
        <f>(G24/G25)</f>
        <v>0.05840169590707842</v>
      </c>
      <c r="H26" s="42">
        <f>(H24/H25)</f>
        <v>0.04291795161920128</v>
      </c>
      <c r="I26" s="43">
        <f>(I24/I25)</f>
        <v>0.04208075674667857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-0.021257162484972444</v>
      </c>
      <c r="D28" s="81"/>
      <c r="E28" s="57" t="str">
        <f>E7</f>
        <v>Q1 (2018)*</v>
      </c>
      <c r="F28" s="57" t="str">
        <f>F7</f>
        <v>Q2 (2018)*</v>
      </c>
      <c r="G28" s="57" t="str">
        <f>G7</f>
        <v>Q3 (2018)*</v>
      </c>
      <c r="H28" s="57" t="str">
        <f>H7</f>
        <v>Q4 (2018)!</v>
      </c>
      <c r="I28" s="57" t="s">
        <v>6</v>
      </c>
    </row>
    <row r="29" spans="2:10" ht="14.25">
      <c r="B29" s="37"/>
      <c r="C29" s="36"/>
      <c r="D29" s="31" t="s">
        <v>7</v>
      </c>
      <c r="E29" s="32">
        <f>'[9]Electricity, gas &amp; water supply'!$AW$32</f>
        <v>-1201</v>
      </c>
      <c r="F29" s="32">
        <f>'[9]Electricity, gas &amp; water supply'!$AX$32</f>
        <v>1280</v>
      </c>
      <c r="G29" s="32">
        <f>'[9]Electricity, gas &amp; water supply'!$AY$32</f>
        <v>6989</v>
      </c>
      <c r="H29" s="32">
        <f>'[9]Electricity, gas &amp; water supply'!$AZ$32</f>
        <v>-10504</v>
      </c>
      <c r="I29" s="32">
        <f>SUM(E29:H29)</f>
        <v>-3436</v>
      </c>
      <c r="J29" s="12"/>
    </row>
    <row r="30" spans="2:10" ht="14.25">
      <c r="B30" s="35"/>
      <c r="C30" s="36"/>
      <c r="D30" s="29" t="s">
        <v>8</v>
      </c>
      <c r="E30" s="24">
        <f>'[9]Electricity, gas &amp; water supply'!$AW$33</f>
        <v>451</v>
      </c>
      <c r="F30" s="24">
        <f>'[9]Electricity, gas &amp; water supply'!$AX$33</f>
        <v>565</v>
      </c>
      <c r="G30" s="24">
        <f>'[9]Electricity, gas &amp; water supply'!$AY$33</f>
        <v>463</v>
      </c>
      <c r="H30" s="24">
        <f>'[9]Electricity, gas &amp; water supply'!$AZ$33</f>
        <v>531</v>
      </c>
      <c r="I30" s="24">
        <f>SUM(E30:H30)</f>
        <v>2010</v>
      </c>
      <c r="J30" s="12"/>
    </row>
    <row r="31" spans="2:10" ht="14.25">
      <c r="B31" s="35"/>
      <c r="C31" s="36"/>
      <c r="D31" s="29" t="s">
        <v>9</v>
      </c>
      <c r="E31" s="24">
        <f>E29-E30</f>
        <v>-1652</v>
      </c>
      <c r="F31" s="24">
        <f>F29-F30</f>
        <v>715</v>
      </c>
      <c r="G31" s="24">
        <f>G29-G30</f>
        <v>6526</v>
      </c>
      <c r="H31" s="24">
        <f>H29-H30</f>
        <v>-11035</v>
      </c>
      <c r="I31" s="24">
        <f>SUM(E31:H31)</f>
        <v>-5446</v>
      </c>
      <c r="J31" s="12"/>
    </row>
    <row r="32" spans="2:11" ht="15" thickBot="1">
      <c r="B32" s="35"/>
      <c r="C32" s="36"/>
      <c r="D32" s="30" t="s">
        <v>10</v>
      </c>
      <c r="E32" s="25">
        <f>'[9]Electricity, gas &amp; water supply'!$AW$3</f>
        <v>60194</v>
      </c>
      <c r="F32" s="25">
        <f>'[9]Electricity, gas &amp; water supply'!$AX$3</f>
        <v>64626</v>
      </c>
      <c r="G32" s="25">
        <f>'[9]Electricity, gas &amp; water supply'!$AY$3</f>
        <v>71843</v>
      </c>
      <c r="H32" s="25">
        <f>'[9]Electricity, gas &amp; water supply'!$AZ$3</f>
        <v>59533</v>
      </c>
      <c r="I32" s="25">
        <f>SUM(E32:H32)</f>
        <v>256196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-0.027444595806891053</v>
      </c>
      <c r="F33" s="42">
        <f>(F31/F32)</f>
        <v>0.011063658589422215</v>
      </c>
      <c r="G33" s="42">
        <f>(G31/G32)</f>
        <v>0.09083696393524769</v>
      </c>
      <c r="H33" s="42">
        <f>(H31/H32)</f>
        <v>-0.185359380511649</v>
      </c>
      <c r="I33" s="43">
        <f>(I31/I32)</f>
        <v>-0.021257162484972444</v>
      </c>
    </row>
    <row r="34" ht="15" thickBot="1"/>
    <row r="35" spans="2:9" ht="29.25" customHeight="1" thickBot="1">
      <c r="B35" s="58" t="s">
        <v>13</v>
      </c>
      <c r="C35" s="59">
        <f>I40</f>
        <v>0.03619798909424962</v>
      </c>
      <c r="D35" s="82"/>
      <c r="E35" s="60" t="str">
        <f>E7</f>
        <v>Q1 (2018)*</v>
      </c>
      <c r="F35" s="60" t="str">
        <f>F7</f>
        <v>Q2 (2018)*</v>
      </c>
      <c r="G35" s="60" t="str">
        <f>G7</f>
        <v>Q3 (2018)*</v>
      </c>
      <c r="H35" s="60" t="str">
        <f>H7</f>
        <v>Q4 (2018)!</v>
      </c>
      <c r="I35" s="60" t="s">
        <v>6</v>
      </c>
    </row>
    <row r="36" spans="2:10" ht="14.25">
      <c r="B36" s="37"/>
      <c r="C36" s="36"/>
      <c r="D36" s="31" t="s">
        <v>7</v>
      </c>
      <c r="E36" s="32">
        <f>'[9]Construction'!$AW$32</f>
        <v>6423</v>
      </c>
      <c r="F36" s="32">
        <f>'[9]Construction'!$AX$32</f>
        <v>1890</v>
      </c>
      <c r="G36" s="32">
        <f>'[9]Construction'!$AY$32</f>
        <v>4061</v>
      </c>
      <c r="H36" s="32">
        <f>'[9]Construction'!$AZ$32</f>
        <v>4126</v>
      </c>
      <c r="I36" s="32">
        <f>SUM(E36:H36)</f>
        <v>16500</v>
      </c>
      <c r="J36" s="12"/>
    </row>
    <row r="37" spans="2:10" ht="14.25">
      <c r="B37" s="35"/>
      <c r="C37" s="36"/>
      <c r="D37" s="29" t="s">
        <v>8</v>
      </c>
      <c r="E37" s="24">
        <f>'[9]Construction'!$AW$33</f>
        <v>1432</v>
      </c>
      <c r="F37" s="24">
        <f>'[9]Construction'!$AX$33</f>
        <v>792</v>
      </c>
      <c r="G37" s="24">
        <f>'[9]Construction'!$AY$33</f>
        <v>775</v>
      </c>
      <c r="H37" s="24">
        <f>'[9]Construction'!$AZ$33</f>
        <v>616</v>
      </c>
      <c r="I37" s="24">
        <f>SUM(E37:H37)</f>
        <v>3615</v>
      </c>
      <c r="J37" s="12"/>
    </row>
    <row r="38" spans="2:10" ht="14.25">
      <c r="B38" s="35"/>
      <c r="C38" s="36"/>
      <c r="D38" s="29" t="s">
        <v>9</v>
      </c>
      <c r="E38" s="24">
        <f>E36-E37</f>
        <v>4991</v>
      </c>
      <c r="F38" s="24">
        <f>F36-F37</f>
        <v>1098</v>
      </c>
      <c r="G38" s="24">
        <f>G36-G37</f>
        <v>3286</v>
      </c>
      <c r="H38" s="24">
        <f>H36-H37</f>
        <v>3510</v>
      </c>
      <c r="I38" s="24">
        <f>SUM(E38:H38)</f>
        <v>12885</v>
      </c>
      <c r="J38" s="12"/>
    </row>
    <row r="39" spans="2:11" ht="15" thickBot="1">
      <c r="B39" s="35"/>
      <c r="C39" s="36"/>
      <c r="D39" s="30" t="s">
        <v>10</v>
      </c>
      <c r="E39" s="25">
        <f>'[9]Construction'!$AW$3</f>
        <v>91994</v>
      </c>
      <c r="F39" s="25">
        <f>'[9]Construction'!$AX$3</f>
        <v>85042</v>
      </c>
      <c r="G39" s="25">
        <f>'[9]Construction'!$AY$3</f>
        <v>89861</v>
      </c>
      <c r="H39" s="25">
        <f>'[9]Construction'!$AZ$3</f>
        <v>89062</v>
      </c>
      <c r="I39" s="25">
        <f>SUM(E39:H39)</f>
        <v>355959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2">
        <f>(E38/E39)</f>
        <v>0.05425353827423528</v>
      </c>
      <c r="F40" s="42">
        <f>(F38/F39)</f>
        <v>0.012911267373768257</v>
      </c>
      <c r="G40" s="42">
        <f>(G38/G39)</f>
        <v>0.03656758771881016</v>
      </c>
      <c r="H40" s="42">
        <f>(H38/H39)</f>
        <v>0.03941074756910916</v>
      </c>
      <c r="I40" s="43">
        <f>(I38/I39)</f>
        <v>0.03619798909424962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0.03920522012027057</v>
      </c>
      <c r="D42" s="83"/>
      <c r="E42" s="63" t="str">
        <f>E7</f>
        <v>Q1 (2018)*</v>
      </c>
      <c r="F42" s="63" t="str">
        <f>F7</f>
        <v>Q2 (2018)*</v>
      </c>
      <c r="G42" s="63" t="str">
        <f>G7</f>
        <v>Q3 (2018)*</v>
      </c>
      <c r="H42" s="63" t="str">
        <f>H7</f>
        <v>Q4 (2018)!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'[9]Trade'!$AW$32</f>
        <v>36641</v>
      </c>
      <c r="F43" s="32">
        <f>'[9]Trade'!$AX$32</f>
        <v>37944</v>
      </c>
      <c r="G43" s="32">
        <f>'[9]Trade'!$AY$32</f>
        <v>38947</v>
      </c>
      <c r="H43" s="32">
        <f>'[9]Trade'!$AZ$32</f>
        <v>41463</v>
      </c>
      <c r="I43" s="32">
        <f>SUM(E43:H43)</f>
        <v>154995</v>
      </c>
      <c r="J43" s="22"/>
    </row>
    <row r="44" spans="2:10" ht="15">
      <c r="B44" s="35"/>
      <c r="C44" s="36"/>
      <c r="D44" s="29" t="s">
        <v>8</v>
      </c>
      <c r="E44" s="24">
        <f>'[9]Trade'!$AW$33</f>
        <v>6375</v>
      </c>
      <c r="F44" s="24">
        <f>'[9]Trade'!$AX$33</f>
        <v>6326</v>
      </c>
      <c r="G44" s="24">
        <f>'[9]Trade'!$AY$33</f>
        <v>6490</v>
      </c>
      <c r="H44" s="24">
        <f>'[9]Trade'!$AZ$33</f>
        <v>6607</v>
      </c>
      <c r="I44" s="24">
        <f>SUM(E44:H44)</f>
        <v>25798</v>
      </c>
      <c r="J44" s="22"/>
    </row>
    <row r="45" spans="2:10" ht="15">
      <c r="B45" s="35"/>
      <c r="C45" s="36"/>
      <c r="D45" s="29" t="s">
        <v>9</v>
      </c>
      <c r="E45" s="24">
        <f>E43-E44</f>
        <v>30266</v>
      </c>
      <c r="F45" s="24">
        <f>F43-F44</f>
        <v>31618</v>
      </c>
      <c r="G45" s="24">
        <f>G43-G44</f>
        <v>32457</v>
      </c>
      <c r="H45" s="24">
        <f>H43-H44</f>
        <v>34856</v>
      </c>
      <c r="I45" s="24">
        <f>SUM(E45:H45)</f>
        <v>129197</v>
      </c>
      <c r="J45" s="22"/>
    </row>
    <row r="46" spans="2:11" ht="15" thickBot="1">
      <c r="B46" s="35"/>
      <c r="C46" s="36"/>
      <c r="D46" s="30" t="s">
        <v>10</v>
      </c>
      <c r="E46" s="25">
        <f>'[9]Trade'!$AW$3</f>
        <v>796449</v>
      </c>
      <c r="F46" s="25">
        <f>'[9]Trade'!$AX$3</f>
        <v>806906</v>
      </c>
      <c r="G46" s="25">
        <f>'[9]Trade'!$AY$3</f>
        <v>820081</v>
      </c>
      <c r="H46" s="25">
        <f>'[9]Trade'!$AZ$3</f>
        <v>871967</v>
      </c>
      <c r="I46" s="25">
        <f>SUM(E46:H46)</f>
        <v>3295403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2">
        <f>(E45/E46)</f>
        <v>0.03800117772763856</v>
      </c>
      <c r="F47" s="42">
        <f>(F45/F46)</f>
        <v>0.03918424203067024</v>
      </c>
      <c r="G47" s="42">
        <f>(G45/G46)</f>
        <v>0.03957779780289996</v>
      </c>
      <c r="H47" s="42">
        <f>(H45/H46)</f>
        <v>0.03997398984135868</v>
      </c>
      <c r="I47" s="43">
        <f>(I45/I46)</f>
        <v>0.03920522012027057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0.037593818397710255</v>
      </c>
      <c r="D49" s="84"/>
      <c r="E49" s="66" t="str">
        <f>E7</f>
        <v>Q1 (2018)*</v>
      </c>
      <c r="F49" s="66" t="str">
        <f>F7</f>
        <v>Q2 (2018)*</v>
      </c>
      <c r="G49" s="66" t="str">
        <f>G7</f>
        <v>Q3 (2018)*</v>
      </c>
      <c r="H49" s="66" t="str">
        <f>H7</f>
        <v>Q4 (2018)!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'[9]Transport, storage &amp; communicat'!$AW$32</f>
        <v>11224</v>
      </c>
      <c r="F50" s="77">
        <f>'[9]Transport, storage &amp; communicat'!$AX$32</f>
        <v>11221</v>
      </c>
      <c r="G50" s="77">
        <f>'[9]Transport, storage &amp; communicat'!$AY$32</f>
        <v>13347</v>
      </c>
      <c r="H50" s="77">
        <f>'[9]Transport, storage &amp; communicat'!$AZ$32</f>
        <v>11185</v>
      </c>
      <c r="I50" s="77">
        <f>SUM(E50:H50)</f>
        <v>46977</v>
      </c>
      <c r="J50" s="18"/>
    </row>
    <row r="51" spans="2:10" s="17" customFormat="1" ht="14.25">
      <c r="B51" s="53"/>
      <c r="C51" s="21"/>
      <c r="D51" s="29" t="s">
        <v>8</v>
      </c>
      <c r="E51" s="75">
        <f>'[9]Transport, storage &amp; communicat'!$AW$33</f>
        <v>3213</v>
      </c>
      <c r="F51" s="75">
        <f>'[9]Transport, storage &amp; communicat'!$AX$33</f>
        <v>2808</v>
      </c>
      <c r="G51" s="75">
        <f>'[9]Transport, storage &amp; communicat'!$AY$33</f>
        <v>3476</v>
      </c>
      <c r="H51" s="75">
        <f>'[9]Transport, storage &amp; communicat'!$AZ$33</f>
        <v>3540</v>
      </c>
      <c r="I51" s="75">
        <f>SUM(E51:H51)</f>
        <v>13037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8011</v>
      </c>
      <c r="F52" s="75">
        <f>F50-F51</f>
        <v>8413</v>
      </c>
      <c r="G52" s="75">
        <f>G50-G51</f>
        <v>9871</v>
      </c>
      <c r="H52" s="75">
        <f>H50-H51</f>
        <v>7645</v>
      </c>
      <c r="I52" s="75">
        <f>SUM(E52:H52)</f>
        <v>33940</v>
      </c>
      <c r="J52" s="18"/>
    </row>
    <row r="53" spans="2:11" s="17" customFormat="1" ht="15" thickBot="1">
      <c r="B53" s="53"/>
      <c r="C53" s="21"/>
      <c r="D53" s="30" t="s">
        <v>10</v>
      </c>
      <c r="E53" s="76">
        <f>'[9]Transport, storage &amp; communicat'!$AW$3</f>
        <v>215156</v>
      </c>
      <c r="F53" s="76">
        <f>'[9]Transport, storage &amp; communicat'!$AX$3</f>
        <v>219283</v>
      </c>
      <c r="G53" s="76">
        <f>'[9]Transport, storage &amp; communicat'!$AY$3</f>
        <v>227325</v>
      </c>
      <c r="H53" s="76">
        <f>'[9]Transport, storage &amp; communicat'!$AZ$3</f>
        <v>241044</v>
      </c>
      <c r="I53" s="76">
        <f>SUM(E53:H53)</f>
        <v>902808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2">
        <f>(E52/E53)</f>
        <v>0.03723344921824165</v>
      </c>
      <c r="F54" s="42">
        <f>(F52/F53)</f>
        <v>0.03836594720064939</v>
      </c>
      <c r="G54" s="42">
        <f>(G52/G53)</f>
        <v>0.04342241284504564</v>
      </c>
      <c r="H54" s="42">
        <f>(H52/H53)</f>
        <v>0.03171620119148371</v>
      </c>
      <c r="I54" s="43">
        <f>(I52/I53)</f>
        <v>0.037593818397710255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0.08800786792502566</v>
      </c>
      <c r="D56" s="85"/>
      <c r="E56" s="69" t="str">
        <f>E7</f>
        <v>Q1 (2018)*</v>
      </c>
      <c r="F56" s="69" t="str">
        <f>F7</f>
        <v>Q2 (2018)*</v>
      </c>
      <c r="G56" s="69" t="str">
        <f>G7</f>
        <v>Q3 (2018)*</v>
      </c>
      <c r="H56" s="69" t="str">
        <f>H7</f>
        <v>Q4 (2018)!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'[9]Business services'!$AW$32</f>
        <v>30934</v>
      </c>
      <c r="F57" s="32">
        <f>'[9]Business services'!$AX$32</f>
        <v>26873</v>
      </c>
      <c r="G57" s="32">
        <f>'[9]Business services'!$AY$32</f>
        <v>29987</v>
      </c>
      <c r="H57" s="32">
        <f>'[9]Business services'!$AZ$32</f>
        <v>38063</v>
      </c>
      <c r="I57" s="32">
        <f>SUM(E57:H57)</f>
        <v>125857</v>
      </c>
      <c r="J57" s="22"/>
    </row>
    <row r="58" spans="2:10" ht="15">
      <c r="B58" s="35"/>
      <c r="C58" s="36"/>
      <c r="D58" s="29" t="s">
        <v>8</v>
      </c>
      <c r="E58" s="24">
        <f>'[9]Business services'!$AW$33</f>
        <v>5762</v>
      </c>
      <c r="F58" s="24">
        <f>'[9]Business services'!$AX$33</f>
        <v>6107</v>
      </c>
      <c r="G58" s="24">
        <f>'[9]Business services'!$AY$33</f>
        <v>7017</v>
      </c>
      <c r="H58" s="24">
        <f>'[9]Business services'!$AZ$33</f>
        <v>10148</v>
      </c>
      <c r="I58" s="24">
        <f>SUM(E58:H58)</f>
        <v>29034</v>
      </c>
      <c r="J58" s="22"/>
    </row>
    <row r="59" spans="2:10" ht="15">
      <c r="B59" s="35"/>
      <c r="C59" s="36"/>
      <c r="D59" s="29" t="s">
        <v>9</v>
      </c>
      <c r="E59" s="24">
        <f>E57-E58</f>
        <v>25172</v>
      </c>
      <c r="F59" s="24">
        <f>F57-F58</f>
        <v>20766</v>
      </c>
      <c r="G59" s="24">
        <f>G57-G58</f>
        <v>22970</v>
      </c>
      <c r="H59" s="24">
        <f>H57-H58</f>
        <v>27915</v>
      </c>
      <c r="I59" s="24">
        <f>SUM(E59:H59)</f>
        <v>96823</v>
      </c>
      <c r="J59" s="22"/>
    </row>
    <row r="60" spans="2:11" ht="15" thickBot="1">
      <c r="B60" s="35"/>
      <c r="C60" s="36"/>
      <c r="D60" s="30" t="s">
        <v>10</v>
      </c>
      <c r="E60" s="25">
        <f>'[9]Business services'!$AW$3</f>
        <v>271812</v>
      </c>
      <c r="F60" s="25">
        <f>'[9]Business services'!$AX$3</f>
        <v>269618</v>
      </c>
      <c r="G60" s="25">
        <f>'[9]Business services'!$AY$3</f>
        <v>270037</v>
      </c>
      <c r="H60" s="25">
        <f>'[9]Business services'!$AZ$3</f>
        <v>288696</v>
      </c>
      <c r="I60" s="25">
        <f>SUM(E60:H60)</f>
        <v>1100163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2">
        <f>(E59/E60)</f>
        <v>0.0926081262048769</v>
      </c>
      <c r="F61" s="42">
        <f>(F59/F60)</f>
        <v>0.0770200802617036</v>
      </c>
      <c r="G61" s="42">
        <f>(G59/G60)</f>
        <v>0.08506241737243415</v>
      </c>
      <c r="H61" s="42">
        <f>(H59/H60)</f>
        <v>0.0966934075983041</v>
      </c>
      <c r="I61" s="43">
        <f>(I59/I60)</f>
        <v>0.08800786792502566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0.07916201278495151</v>
      </c>
      <c r="D63" s="86"/>
      <c r="E63" s="72" t="str">
        <f>E7</f>
        <v>Q1 (2018)*</v>
      </c>
      <c r="F63" s="72" t="str">
        <f>F7</f>
        <v>Q2 (2018)*</v>
      </c>
      <c r="G63" s="72" t="str">
        <f>G7</f>
        <v>Q3 (2018)*</v>
      </c>
      <c r="H63" s="72" t="str">
        <f>H7</f>
        <v>Q4 (2018)!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'[9]Personal services'!$AW$32</f>
        <v>7766</v>
      </c>
      <c r="F64" s="32">
        <f>'[9]Personal services'!$AX$32</f>
        <v>7211</v>
      </c>
      <c r="G64" s="32">
        <f>'[9]Personal services'!$AY$32</f>
        <v>4373</v>
      </c>
      <c r="H64" s="32">
        <f>'[9]Personal services'!$AZ$32</f>
        <v>3844</v>
      </c>
      <c r="I64" s="32">
        <f>SUM(E64:H64)</f>
        <v>23194</v>
      </c>
      <c r="J64" s="12"/>
    </row>
    <row r="65" spans="2:10" ht="14.25">
      <c r="B65" s="35"/>
      <c r="C65" s="36"/>
      <c r="D65" s="29" t="s">
        <v>8</v>
      </c>
      <c r="E65" s="24">
        <f>'[9]Personal services'!$AW$33</f>
        <v>926</v>
      </c>
      <c r="F65" s="24">
        <f>'[9]Personal services'!$AX$33</f>
        <v>783</v>
      </c>
      <c r="G65" s="24">
        <f>'[9]Personal services'!$AY$33</f>
        <v>1196</v>
      </c>
      <c r="H65" s="24">
        <f>'[9]Personal services'!$AZ$33</f>
        <v>1082</v>
      </c>
      <c r="I65" s="24">
        <f>SUM(E65:H65)</f>
        <v>3987</v>
      </c>
      <c r="J65" s="12"/>
    </row>
    <row r="66" spans="2:10" ht="14.25">
      <c r="B66" s="35"/>
      <c r="C66" s="36"/>
      <c r="D66" s="29" t="s">
        <v>9</v>
      </c>
      <c r="E66" s="24">
        <f>E64-E65</f>
        <v>6840</v>
      </c>
      <c r="F66" s="24">
        <f>F64-F65</f>
        <v>6428</v>
      </c>
      <c r="G66" s="24">
        <f>G64-G65</f>
        <v>3177</v>
      </c>
      <c r="H66" s="24">
        <f>H64-H65</f>
        <v>2762</v>
      </c>
      <c r="I66" s="24">
        <f>SUM(E66:H66)</f>
        <v>19207</v>
      </c>
      <c r="J66" s="12"/>
    </row>
    <row r="67" spans="2:11" ht="15" thickBot="1">
      <c r="B67" s="35"/>
      <c r="C67" s="36"/>
      <c r="D67" s="30" t="s">
        <v>10</v>
      </c>
      <c r="E67" s="25">
        <f>'[9]Personal services'!$AW$3</f>
        <v>58052</v>
      </c>
      <c r="F67" s="25">
        <f>'[9]Personal services'!$AX$3</f>
        <v>59236</v>
      </c>
      <c r="G67" s="25">
        <f>'[9]Personal services'!$AY$3</f>
        <v>60767</v>
      </c>
      <c r="H67" s="25">
        <f>'[9]Personal services'!$AZ$3</f>
        <v>64574</v>
      </c>
      <c r="I67" s="25">
        <f>SUM(E67:H67)</f>
        <v>242629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0.11782539791910701</v>
      </c>
      <c r="F68" s="42">
        <f>(F66/F67)</f>
        <v>0.10851509217367816</v>
      </c>
      <c r="G68" s="42">
        <f>(G66/G67)</f>
        <v>0.05228166603584182</v>
      </c>
      <c r="H68" s="42">
        <f>(H66/H67)</f>
        <v>0.042772632948245425</v>
      </c>
      <c r="I68" s="43">
        <f>(I66/I67)</f>
        <v>0.07916201278495151</v>
      </c>
    </row>
    <row r="69" spans="2:7" ht="14.25">
      <c r="B69" s="14" t="s">
        <v>84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43643</v>
      </c>
    </row>
    <row r="3" spans="1:6" ht="15" thickTop="1">
      <c r="A3" s="2"/>
      <c r="B3" s="3" t="s">
        <v>2</v>
      </c>
      <c r="C3" s="4"/>
      <c r="E3" s="27" t="s">
        <v>19</v>
      </c>
      <c r="F3" s="15">
        <v>43734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0.04276168468169475</v>
      </c>
      <c r="D7" s="80"/>
      <c r="E7" s="34" t="s">
        <v>79</v>
      </c>
      <c r="F7" s="34" t="s">
        <v>83</v>
      </c>
      <c r="G7" s="34" t="s">
        <v>85</v>
      </c>
      <c r="H7" s="34" t="s">
        <v>86</v>
      </c>
      <c r="I7" s="34" t="s">
        <v>6</v>
      </c>
    </row>
    <row r="8" spans="2:9" ht="14.25">
      <c r="B8" s="35"/>
      <c r="C8" s="36"/>
      <c r="D8" s="31" t="s">
        <v>7</v>
      </c>
      <c r="E8" s="32">
        <f>'[9]All industries'!$AX$32</f>
        <v>108459</v>
      </c>
      <c r="F8" s="32">
        <f>'[9]All industries'!$AY$32</f>
        <v>173632</v>
      </c>
      <c r="G8" s="32">
        <f>'[10]December 2018'!$E$43</f>
        <v>135378</v>
      </c>
      <c r="H8" s="32">
        <f>'[10]March 2019'!$E$43</f>
        <v>132450</v>
      </c>
      <c r="I8" s="32">
        <f>SUM(E8:H8)</f>
        <v>549919</v>
      </c>
    </row>
    <row r="9" spans="2:9" ht="14.25">
      <c r="B9" s="47"/>
      <c r="C9" s="36"/>
      <c r="D9" s="29" t="s">
        <v>8</v>
      </c>
      <c r="E9" s="24">
        <f>'[9]All industries'!$AX$33</f>
        <v>31513</v>
      </c>
      <c r="F9" s="24">
        <f>'[9]All industries'!$AY$33</f>
        <v>33040</v>
      </c>
      <c r="G9" s="24">
        <f>'[10]December 2018'!$E$44</f>
        <v>38042</v>
      </c>
      <c r="H9" s="24">
        <f>'[10]March 2019'!$E$44</f>
        <v>31410</v>
      </c>
      <c r="I9" s="24">
        <f>SUM(E9:H9)</f>
        <v>134005</v>
      </c>
    </row>
    <row r="10" spans="2:9" ht="14.25">
      <c r="B10" s="35"/>
      <c r="C10" s="36"/>
      <c r="D10" s="29" t="s">
        <v>9</v>
      </c>
      <c r="E10" s="24">
        <f>E8-E9</f>
        <v>76946</v>
      </c>
      <c r="F10" s="24">
        <f>F8-F9</f>
        <v>140592</v>
      </c>
      <c r="G10" s="24">
        <f>G8-G9</f>
        <v>97336</v>
      </c>
      <c r="H10" s="24">
        <f>H8-H9</f>
        <v>101040</v>
      </c>
      <c r="I10" s="24">
        <f>SUM(E10:H10)</f>
        <v>415914</v>
      </c>
    </row>
    <row r="11" spans="2:11" ht="15" thickBot="1">
      <c r="B11" s="35"/>
      <c r="C11" s="36"/>
      <c r="D11" s="30" t="s">
        <v>10</v>
      </c>
      <c r="E11" s="25">
        <f>'[9]All industries'!$AX$3</f>
        <v>2352686</v>
      </c>
      <c r="F11" s="25">
        <f>'[9]All industries'!$AY$3</f>
        <v>2437112</v>
      </c>
      <c r="G11" s="25">
        <f>'[10]December 2018'!$E$11</f>
        <v>2544057</v>
      </c>
      <c r="H11" s="25">
        <f>'[10]March 2019'!$E$11</f>
        <v>2392469</v>
      </c>
      <c r="I11" s="25">
        <f>SUM(E11:H11)</f>
        <v>9726324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0.03270559692198619</v>
      </c>
      <c r="F12" s="40">
        <f>(F10/F11)</f>
        <v>0.057687951969380154</v>
      </c>
      <c r="G12" s="40">
        <f>(G10/G11)</f>
        <v>0.038260149045402675</v>
      </c>
      <c r="H12" s="40">
        <f>(H10/H11)</f>
        <v>0.042232522135083043</v>
      </c>
      <c r="I12" s="41">
        <f>(I10/I11)</f>
        <v>0.04276168468169475</v>
      </c>
    </row>
    <row r="13" ht="15" thickBot="1"/>
    <row r="14" spans="2:9" ht="29.25" customHeight="1" thickBot="1">
      <c r="B14" s="44" t="s">
        <v>5</v>
      </c>
      <c r="C14" s="49">
        <f>I19</f>
        <v>0.03135806282767438</v>
      </c>
      <c r="D14" s="79"/>
      <c r="E14" s="45" t="str">
        <f>E7</f>
        <v>Q2 (2018)*</v>
      </c>
      <c r="F14" s="45" t="str">
        <f>F7</f>
        <v>Q3 (2018)*</v>
      </c>
      <c r="G14" s="45" t="str">
        <f>G7</f>
        <v>Q4 (2018)*</v>
      </c>
      <c r="H14" s="45" t="str">
        <f>H7</f>
        <v>Q1 (2019)!</v>
      </c>
      <c r="I14" s="45" t="s">
        <v>6</v>
      </c>
    </row>
    <row r="15" spans="2:12" ht="14.25">
      <c r="B15" s="35"/>
      <c r="C15" s="36"/>
      <c r="D15" s="31" t="s">
        <v>7</v>
      </c>
      <c r="E15" s="32">
        <f>'[9]Mining &amp; quarrying'!$AX$32</f>
        <v>-6480</v>
      </c>
      <c r="F15" s="32">
        <f>'[9]Mining &amp; quarrying'!$AY$32</f>
        <v>24060</v>
      </c>
      <c r="G15" s="32">
        <f>'[10]December 2018'!$I$43</f>
        <v>8936</v>
      </c>
      <c r="H15" s="32">
        <f>'[10]March 2019'!$I$43</f>
        <v>17244</v>
      </c>
      <c r="I15" s="32">
        <f>SUM(E15:H15)</f>
        <v>43760</v>
      </c>
      <c r="K15" s="12"/>
      <c r="L15" s="12"/>
    </row>
    <row r="16" spans="2:11" ht="14.25">
      <c r="B16" s="46"/>
      <c r="C16" s="36"/>
      <c r="D16" s="29" t="s">
        <v>8</v>
      </c>
      <c r="E16" s="24">
        <f>'[9]Mining &amp; quarrying'!$AX$33</f>
        <v>6077</v>
      </c>
      <c r="F16" s="24">
        <f>'[9]Mining &amp; quarrying'!$AY$33</f>
        <v>4071</v>
      </c>
      <c r="G16" s="24">
        <f>'[10]December 2018'!$I$44</f>
        <v>5818</v>
      </c>
      <c r="H16" s="24">
        <f>'[10]March 2019'!$I$44</f>
        <v>5867</v>
      </c>
      <c r="I16" s="24">
        <f>SUM(E16:H16)</f>
        <v>21833</v>
      </c>
      <c r="K16" s="12"/>
    </row>
    <row r="17" spans="2:9" ht="14.25">
      <c r="B17" s="35"/>
      <c r="C17" s="36"/>
      <c r="D17" s="29" t="s">
        <v>9</v>
      </c>
      <c r="E17" s="24">
        <f>E15-E16</f>
        <v>-12557</v>
      </c>
      <c r="F17" s="24">
        <f>F15-F16</f>
        <v>19989</v>
      </c>
      <c r="G17" s="24">
        <f>G15-G16</f>
        <v>3118</v>
      </c>
      <c r="H17" s="24">
        <f>H15-H16</f>
        <v>11377</v>
      </c>
      <c r="I17" s="24">
        <f>SUM(E17:H17)</f>
        <v>21927</v>
      </c>
    </row>
    <row r="18" spans="2:11" ht="15" thickBot="1">
      <c r="B18" s="35"/>
      <c r="C18" s="36"/>
      <c r="D18" s="30" t="s">
        <v>10</v>
      </c>
      <c r="E18" s="25">
        <f>'[9]Mining &amp; quarrying'!$AX$3</f>
        <v>172632</v>
      </c>
      <c r="F18" s="25">
        <f>'[9]Mining &amp; quarrying'!$AY$3</f>
        <v>172630</v>
      </c>
      <c r="G18" s="25">
        <f>'[10]December 2018'!$I$11</f>
        <v>187957</v>
      </c>
      <c r="H18" s="25">
        <f>'[10]March 2019'!$I$11</f>
        <v>166027</v>
      </c>
      <c r="I18" s="25">
        <f>SUM(E18:H18)</f>
        <v>699246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-0.07273854210111683</v>
      </c>
      <c r="F19" s="40">
        <f>(F17/F18)</f>
        <v>0.11579099808839716</v>
      </c>
      <c r="G19" s="40">
        <f>(G17/G18)</f>
        <v>0.016588900652808887</v>
      </c>
      <c r="H19" s="40">
        <f>(H17/H18)</f>
        <v>0.06852499894595457</v>
      </c>
      <c r="I19" s="41">
        <f>(I17/I18)</f>
        <v>0.03135806282767438</v>
      </c>
    </row>
    <row r="20" spans="7:10" ht="15" thickBot="1"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0.041853758530540186</v>
      </c>
      <c r="D21" s="78"/>
      <c r="E21" s="52" t="str">
        <f>E7</f>
        <v>Q2 (2018)*</v>
      </c>
      <c r="F21" s="52" t="str">
        <f>F7</f>
        <v>Q3 (2018)*</v>
      </c>
      <c r="G21" s="52" t="str">
        <f>G7</f>
        <v>Q4 (2018)*</v>
      </c>
      <c r="H21" s="52" t="str">
        <f>H7</f>
        <v>Q1 (2019)!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'[9]Manufacturing'!$AX$32</f>
        <v>28520</v>
      </c>
      <c r="F22" s="32">
        <f>'[9]Manufacturing'!$AY$32</f>
        <v>51868</v>
      </c>
      <c r="G22" s="32">
        <f>'[10]December 2018'!$M$43</f>
        <v>40812</v>
      </c>
      <c r="H22" s="32">
        <f>'[10]March 2019'!$M$43</f>
        <v>31486</v>
      </c>
      <c r="I22" s="32">
        <f>SUM(E22:H22)</f>
        <v>152686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'[9]Manufacturing'!$AX$33</f>
        <v>8055</v>
      </c>
      <c r="F23" s="24">
        <f>'[9]Manufacturing'!$AY$33</f>
        <v>9552</v>
      </c>
      <c r="G23" s="24">
        <f>'[10]December 2018'!$M$44</f>
        <v>9939</v>
      </c>
      <c r="H23" s="24">
        <f>'[10]March 2019'!$M$44</f>
        <v>6799</v>
      </c>
      <c r="I23" s="24">
        <f>SUM(E23:H23)</f>
        <v>34345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20465</v>
      </c>
      <c r="F24" s="24">
        <f>F22-F23</f>
        <v>42316</v>
      </c>
      <c r="G24" s="24">
        <f>G22-G23</f>
        <v>30873</v>
      </c>
      <c r="H24" s="24">
        <f>H22-H23</f>
        <v>24687</v>
      </c>
      <c r="I24" s="24">
        <f>SUM(E24:H24)</f>
        <v>118341</v>
      </c>
      <c r="J24" s="22"/>
    </row>
    <row r="25" spans="2:11" s="17" customFormat="1" ht="15" thickBot="1">
      <c r="B25" s="53"/>
      <c r="C25" s="21"/>
      <c r="D25" s="30" t="s">
        <v>10</v>
      </c>
      <c r="E25" s="25">
        <f>'[9]Manufacturing'!$AX$3</f>
        <v>675343</v>
      </c>
      <c r="F25" s="25">
        <f>'[9]Manufacturing'!$AY$3</f>
        <v>724568</v>
      </c>
      <c r="G25" s="25">
        <f>'[10]December 2018'!$M$11</f>
        <v>748492</v>
      </c>
      <c r="H25" s="25">
        <f>'[10]March 2019'!$M$11</f>
        <v>679085</v>
      </c>
      <c r="I25" s="25">
        <f>SUM(E25:H25)</f>
        <v>2827488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0.030303120044184954</v>
      </c>
      <c r="F26" s="40">
        <f>(F24/F25)</f>
        <v>0.05840169590707842</v>
      </c>
      <c r="G26" s="40">
        <f>(G24/G25)</f>
        <v>0.04124693383496417</v>
      </c>
      <c r="H26" s="40">
        <f>(H24/H25)</f>
        <v>0.03635332837568198</v>
      </c>
      <c r="I26" s="41">
        <f>(I24/I25)</f>
        <v>0.041853758530540186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-0.05447912159870906</v>
      </c>
      <c r="D28" s="81"/>
      <c r="E28" s="57" t="str">
        <f>E7</f>
        <v>Q2 (2018)*</v>
      </c>
      <c r="F28" s="57" t="str">
        <f>F7</f>
        <v>Q3 (2018)*</v>
      </c>
      <c r="G28" s="57" t="str">
        <f>G7</f>
        <v>Q4 (2018)*</v>
      </c>
      <c r="H28" s="57" t="str">
        <f>H7</f>
        <v>Q1 (2019)!</v>
      </c>
      <c r="I28" s="57" t="s">
        <v>6</v>
      </c>
    </row>
    <row r="29" spans="2:10" ht="14.25">
      <c r="B29" s="37"/>
      <c r="C29" s="36"/>
      <c r="D29" s="31" t="s">
        <v>7</v>
      </c>
      <c r="E29" s="32">
        <f>'[9]Electricity, gas &amp; water supply'!$AX$32</f>
        <v>1280</v>
      </c>
      <c r="F29" s="32">
        <f>'[9]Electricity, gas &amp; water supply'!$AY$32</f>
        <v>6989</v>
      </c>
      <c r="G29" s="32">
        <f>'[10]December 2018'!$Q$43</f>
        <v>-9299</v>
      </c>
      <c r="H29" s="32">
        <f>'[10]March 2019'!$Q$43</f>
        <v>-10841</v>
      </c>
      <c r="I29" s="32">
        <f>SUM(E29:H29)</f>
        <v>-11871</v>
      </c>
      <c r="J29" s="12"/>
    </row>
    <row r="30" spans="2:10" ht="14.25">
      <c r="B30" s="35"/>
      <c r="C30" s="36"/>
      <c r="D30" s="29" t="s">
        <v>8</v>
      </c>
      <c r="E30" s="24">
        <f>'[9]Electricity, gas &amp; water supply'!$AX$33</f>
        <v>565</v>
      </c>
      <c r="F30" s="24">
        <f>'[9]Electricity, gas &amp; water supply'!$AY$33</f>
        <v>463</v>
      </c>
      <c r="G30" s="24">
        <f>'[10]December 2018'!$Q$44</f>
        <v>600</v>
      </c>
      <c r="H30" s="24">
        <f>'[10]March 2019'!$Q$44</f>
        <v>478</v>
      </c>
      <c r="I30" s="24">
        <f>SUM(E30:H30)</f>
        <v>2106</v>
      </c>
      <c r="J30" s="12"/>
    </row>
    <row r="31" spans="2:10" ht="14.25">
      <c r="B31" s="35"/>
      <c r="C31" s="36"/>
      <c r="D31" s="29" t="s">
        <v>9</v>
      </c>
      <c r="E31" s="24">
        <f>E29-E30</f>
        <v>715</v>
      </c>
      <c r="F31" s="24">
        <f>F29-F30</f>
        <v>6526</v>
      </c>
      <c r="G31" s="24">
        <f>G29-G30</f>
        <v>-9899</v>
      </c>
      <c r="H31" s="24">
        <f>H29-H30</f>
        <v>-11319</v>
      </c>
      <c r="I31" s="24">
        <f>SUM(E31:H31)</f>
        <v>-13977</v>
      </c>
      <c r="J31" s="12"/>
    </row>
    <row r="32" spans="2:11" ht="15" thickBot="1">
      <c r="B32" s="35"/>
      <c r="C32" s="36"/>
      <c r="D32" s="30" t="s">
        <v>10</v>
      </c>
      <c r="E32" s="25">
        <f>'[9]Electricity, gas &amp; water supply'!$AX$3</f>
        <v>64626</v>
      </c>
      <c r="F32" s="25">
        <f>'[9]Electricity, gas &amp; water supply'!$AY$3</f>
        <v>71843</v>
      </c>
      <c r="G32" s="25">
        <f>'[10]December 2018'!$Q$11</f>
        <v>60545</v>
      </c>
      <c r="H32" s="25">
        <f>'[10]March 2019'!$Q$11</f>
        <v>59543</v>
      </c>
      <c r="I32" s="25">
        <f>SUM(E32:H32)</f>
        <v>256557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0.011063658589422215</v>
      </c>
      <c r="F33" s="40">
        <f>(F31/F32)</f>
        <v>0.09083696393524769</v>
      </c>
      <c r="G33" s="40">
        <f>(G31/G32)</f>
        <v>-0.1634982244611446</v>
      </c>
      <c r="H33" s="40">
        <f>(H31/H32)</f>
        <v>-0.1900979124330316</v>
      </c>
      <c r="I33" s="41">
        <f>(I31/I32)</f>
        <v>-0.05447912159870906</v>
      </c>
    </row>
    <row r="34" ht="15" thickBot="1"/>
    <row r="35" spans="2:9" ht="29.25" customHeight="1" thickBot="1">
      <c r="B35" s="58" t="s">
        <v>13</v>
      </c>
      <c r="C35" s="59">
        <f>I40</f>
        <v>0.023212732322400346</v>
      </c>
      <c r="D35" s="82"/>
      <c r="E35" s="60" t="str">
        <f>E7</f>
        <v>Q2 (2018)*</v>
      </c>
      <c r="F35" s="60" t="str">
        <f>F7</f>
        <v>Q3 (2018)*</v>
      </c>
      <c r="G35" s="60" t="str">
        <f>G7</f>
        <v>Q4 (2018)*</v>
      </c>
      <c r="H35" s="60" t="str">
        <f>H7</f>
        <v>Q1 (2019)!</v>
      </c>
      <c r="I35" s="60" t="s">
        <v>6</v>
      </c>
    </row>
    <row r="36" spans="2:10" ht="14.25">
      <c r="B36" s="37"/>
      <c r="C36" s="36"/>
      <c r="D36" s="31" t="s">
        <v>7</v>
      </c>
      <c r="E36" s="32">
        <f>'[9]Construction'!$AX$32</f>
        <v>1890</v>
      </c>
      <c r="F36" s="32">
        <f>'[9]Construction'!$AY$32</f>
        <v>4061</v>
      </c>
      <c r="G36" s="32">
        <f>'[10]December 2018'!$U$43</f>
        <v>3065</v>
      </c>
      <c r="H36" s="32">
        <f>'[10]March 2019'!$U$43</f>
        <v>2047</v>
      </c>
      <c r="I36" s="32">
        <f>SUM(E36:H36)</f>
        <v>11063</v>
      </c>
      <c r="J36" s="12"/>
    </row>
    <row r="37" spans="2:10" ht="14.25">
      <c r="B37" s="35"/>
      <c r="C37" s="36"/>
      <c r="D37" s="29" t="s">
        <v>8</v>
      </c>
      <c r="E37" s="24">
        <f>'[9]Construction'!$AX$33</f>
        <v>792</v>
      </c>
      <c r="F37" s="24">
        <f>'[9]Construction'!$AY$33</f>
        <v>775</v>
      </c>
      <c r="G37" s="24">
        <f>'[10]December 2018'!$U$44</f>
        <v>551</v>
      </c>
      <c r="H37" s="24">
        <f>'[10]March 2019'!$U$44</f>
        <v>913</v>
      </c>
      <c r="I37" s="24">
        <f>SUM(E37:H37)</f>
        <v>3031</v>
      </c>
      <c r="J37" s="12"/>
    </row>
    <row r="38" spans="2:10" ht="14.25">
      <c r="B38" s="35"/>
      <c r="C38" s="36"/>
      <c r="D38" s="29" t="s">
        <v>9</v>
      </c>
      <c r="E38" s="24">
        <f>E36-E37</f>
        <v>1098</v>
      </c>
      <c r="F38" s="24">
        <f>F36-F37</f>
        <v>3286</v>
      </c>
      <c r="G38" s="24">
        <f>G36-G37</f>
        <v>2514</v>
      </c>
      <c r="H38" s="24">
        <f>H36-H37</f>
        <v>1134</v>
      </c>
      <c r="I38" s="24">
        <f>SUM(E38:H38)</f>
        <v>8032</v>
      </c>
      <c r="J38" s="12"/>
    </row>
    <row r="39" spans="2:11" ht="15" thickBot="1">
      <c r="B39" s="35"/>
      <c r="C39" s="36"/>
      <c r="D39" s="30" t="s">
        <v>10</v>
      </c>
      <c r="E39" s="25">
        <f>'[9]Construction'!$AX$3</f>
        <v>85042</v>
      </c>
      <c r="F39" s="25">
        <f>'[9]Construction'!$AY$3</f>
        <v>89861</v>
      </c>
      <c r="G39" s="25">
        <f>'[10]December 2018'!$U$11</f>
        <v>84677</v>
      </c>
      <c r="H39" s="25">
        <f>'[10]March 2019'!$U$11</f>
        <v>86437</v>
      </c>
      <c r="I39" s="25">
        <f>SUM(E39:H39)</f>
        <v>346017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0.012911267373768257</v>
      </c>
      <c r="F40" s="40">
        <f>(F38/F39)</f>
        <v>0.03656758771881016</v>
      </c>
      <c r="G40" s="40">
        <f>(G38/G39)</f>
        <v>0.029689289889816596</v>
      </c>
      <c r="H40" s="40">
        <f>(H38/H39)</f>
        <v>0.013119381746242928</v>
      </c>
      <c r="I40" s="41">
        <f>(I38/I39)</f>
        <v>0.023212732322400346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0.04007977618716433</v>
      </c>
      <c r="D42" s="83"/>
      <c r="E42" s="63" t="str">
        <f>E7</f>
        <v>Q2 (2018)*</v>
      </c>
      <c r="F42" s="63" t="str">
        <f>F7</f>
        <v>Q3 (2018)*</v>
      </c>
      <c r="G42" s="63" t="str">
        <f>G7</f>
        <v>Q4 (2018)*</v>
      </c>
      <c r="H42" s="63" t="str">
        <f>H7</f>
        <v>Q1 (2019)!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'[9]Trade'!$AX$32</f>
        <v>37944</v>
      </c>
      <c r="F43" s="32">
        <f>'[9]Trade'!$AY$32</f>
        <v>38947</v>
      </c>
      <c r="G43" s="32">
        <f>'[10]December 2018'!$Y$43</f>
        <v>42452</v>
      </c>
      <c r="H43" s="32">
        <f>'[10]March 2019'!$Y$43</f>
        <v>39338</v>
      </c>
      <c r="I43" s="32">
        <f>SUM(E43:H43)</f>
        <v>158681</v>
      </c>
      <c r="J43" s="22"/>
    </row>
    <row r="44" spans="2:10" ht="15">
      <c r="B44" s="35"/>
      <c r="C44" s="36"/>
      <c r="D44" s="29" t="s">
        <v>8</v>
      </c>
      <c r="E44" s="24">
        <f>'[9]Trade'!$AX$33</f>
        <v>6326</v>
      </c>
      <c r="F44" s="24">
        <f>'[9]Trade'!$AY$33</f>
        <v>6490</v>
      </c>
      <c r="G44" s="24">
        <f>'[10]December 2018'!$Y$44</f>
        <v>6753</v>
      </c>
      <c r="H44" s="24">
        <f>'[10]March 2019'!$Y$44</f>
        <v>6337</v>
      </c>
      <c r="I44" s="24">
        <f>SUM(E44:H44)</f>
        <v>25906</v>
      </c>
      <c r="J44" s="22"/>
    </row>
    <row r="45" spans="2:10" ht="15">
      <c r="B45" s="35"/>
      <c r="C45" s="36"/>
      <c r="D45" s="29" t="s">
        <v>9</v>
      </c>
      <c r="E45" s="24">
        <f>E43-E44</f>
        <v>31618</v>
      </c>
      <c r="F45" s="24">
        <f>F43-F44</f>
        <v>32457</v>
      </c>
      <c r="G45" s="24">
        <f>G43-G44</f>
        <v>35699</v>
      </c>
      <c r="H45" s="24">
        <f>H43-H44</f>
        <v>33001</v>
      </c>
      <c r="I45" s="24">
        <f>SUM(E45:H45)</f>
        <v>132775</v>
      </c>
      <c r="J45" s="22"/>
    </row>
    <row r="46" spans="2:11" ht="15" thickBot="1">
      <c r="B46" s="35"/>
      <c r="C46" s="36"/>
      <c r="D46" s="30" t="s">
        <v>10</v>
      </c>
      <c r="E46" s="25">
        <f>'[9]Trade'!$AX$3</f>
        <v>806906</v>
      </c>
      <c r="F46" s="25">
        <f>'[9]Trade'!$AY$3</f>
        <v>820081</v>
      </c>
      <c r="G46" s="25">
        <f>'[10]December 2018'!$Y$11</f>
        <v>867110</v>
      </c>
      <c r="H46" s="25">
        <f>'[10]March 2019'!$Y$11</f>
        <v>818671</v>
      </c>
      <c r="I46" s="25">
        <f>SUM(E46:H46)</f>
        <v>3312768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0.03918424203067024</v>
      </c>
      <c r="F47" s="40">
        <f>(F45/F46)</f>
        <v>0.03957779780289996</v>
      </c>
      <c r="G47" s="40">
        <f>(G45/G46)</f>
        <v>0.0411700937597306</v>
      </c>
      <c r="H47" s="40">
        <f>(H45/H46)</f>
        <v>0.04031045438277403</v>
      </c>
      <c r="I47" s="41">
        <f>(I45/I46)</f>
        <v>0.04007977618716433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0.03539742176030779</v>
      </c>
      <c r="D49" s="84"/>
      <c r="E49" s="66" t="str">
        <f>E7</f>
        <v>Q2 (2018)*</v>
      </c>
      <c r="F49" s="66" t="str">
        <f>F7</f>
        <v>Q3 (2018)*</v>
      </c>
      <c r="G49" s="66" t="str">
        <f>G7</f>
        <v>Q4 (2018)*</v>
      </c>
      <c r="H49" s="66" t="str">
        <f>H7</f>
        <v>Q1 (2019)!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'[9]Transport, storage &amp; communicat'!$AX$32</f>
        <v>11221</v>
      </c>
      <c r="F50" s="77">
        <f>'[9]Transport, storage &amp; communicat'!$AY$32</f>
        <v>13347</v>
      </c>
      <c r="G50" s="77">
        <f>'[10]December 2018'!$AC$43</f>
        <v>10889</v>
      </c>
      <c r="H50" s="77">
        <f>'[10]March 2019'!$AC$43</f>
        <v>10094</v>
      </c>
      <c r="I50" s="32">
        <f>SUM(E50:H50)</f>
        <v>45551</v>
      </c>
      <c r="J50" s="18"/>
    </row>
    <row r="51" spans="2:10" s="17" customFormat="1" ht="14.25">
      <c r="B51" s="53"/>
      <c r="C51" s="21"/>
      <c r="D51" s="29" t="s">
        <v>8</v>
      </c>
      <c r="E51" s="75">
        <f>'[9]Transport, storage &amp; communicat'!$AX$33</f>
        <v>2808</v>
      </c>
      <c r="F51" s="75">
        <f>'[9]Transport, storage &amp; communicat'!$AY$33</f>
        <v>3476</v>
      </c>
      <c r="G51" s="75">
        <f>'[10]December 2018'!$AC$44</f>
        <v>3527</v>
      </c>
      <c r="H51" s="75">
        <f>'[10]March 2019'!$AC$44</f>
        <v>3575</v>
      </c>
      <c r="I51" s="24">
        <f>SUM(E51:H51)</f>
        <v>13386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8413</v>
      </c>
      <c r="F52" s="75">
        <f>F50-F51</f>
        <v>9871</v>
      </c>
      <c r="G52" s="75">
        <f>G50-G51</f>
        <v>7362</v>
      </c>
      <c r="H52" s="75">
        <f>H50-H51</f>
        <v>6519</v>
      </c>
      <c r="I52" s="24">
        <f>SUM(E52:H52)</f>
        <v>32165</v>
      </c>
      <c r="J52" s="18"/>
    </row>
    <row r="53" spans="2:11" s="17" customFormat="1" ht="15" thickBot="1">
      <c r="B53" s="53"/>
      <c r="C53" s="21"/>
      <c r="D53" s="30" t="s">
        <v>10</v>
      </c>
      <c r="E53" s="76">
        <f>'[9]Transport, storage &amp; communicat'!$AX$3</f>
        <v>219283</v>
      </c>
      <c r="F53" s="76">
        <f>'[9]Transport, storage &amp; communicat'!$AY$3</f>
        <v>227325</v>
      </c>
      <c r="G53" s="76">
        <f>'[10]December 2018'!$AC$11</f>
        <v>238194</v>
      </c>
      <c r="H53" s="76">
        <f>'[10]March 2019'!$AC$11</f>
        <v>223880</v>
      </c>
      <c r="I53" s="25">
        <f>SUM(E53:H53)</f>
        <v>908682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0.03836594720064939</v>
      </c>
      <c r="F54" s="40">
        <f>(F52/F53)</f>
        <v>0.04342241284504564</v>
      </c>
      <c r="G54" s="40">
        <f>(G52/G53)</f>
        <v>0.030907579536008464</v>
      </c>
      <c r="H54" s="40">
        <f>(H52/H53)</f>
        <v>0.029118277648740396</v>
      </c>
      <c r="I54" s="41">
        <f>(I52/I53)</f>
        <v>0.03539742176030779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0.08905481843140535</v>
      </c>
      <c r="D56" s="85"/>
      <c r="E56" s="69" t="str">
        <f>E7</f>
        <v>Q2 (2018)*</v>
      </c>
      <c r="F56" s="69" t="str">
        <f>F7</f>
        <v>Q3 (2018)*</v>
      </c>
      <c r="G56" s="69" t="str">
        <f>G7</f>
        <v>Q4 (2018)*</v>
      </c>
      <c r="H56" s="69" t="str">
        <f>H7</f>
        <v>Q1 (2019)!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'[9]Business services'!$AX$32</f>
        <v>26873</v>
      </c>
      <c r="F57" s="32">
        <f>'[9]Business services'!$AY$32</f>
        <v>29987</v>
      </c>
      <c r="G57" s="32">
        <f>'[10]December 2018'!$AG$43</f>
        <v>35126</v>
      </c>
      <c r="H57" s="32">
        <f>'[10]March 2019'!$AG$43</f>
        <v>37573</v>
      </c>
      <c r="I57" s="32">
        <f>SUM(E57:H57)</f>
        <v>129559</v>
      </c>
      <c r="J57" s="22"/>
    </row>
    <row r="58" spans="2:10" ht="15">
      <c r="B58" s="35"/>
      <c r="C58" s="36"/>
      <c r="D58" s="29" t="s">
        <v>8</v>
      </c>
      <c r="E58" s="24">
        <f>'[9]Business services'!$AX$33</f>
        <v>6107</v>
      </c>
      <c r="F58" s="24">
        <f>'[9]Business services'!$AY$33</f>
        <v>7017</v>
      </c>
      <c r="G58" s="24">
        <f>'[10]December 2018'!$AG$44</f>
        <v>9806</v>
      </c>
      <c r="H58" s="24">
        <f>'[10]March 2019'!$AG$44</f>
        <v>6528</v>
      </c>
      <c r="I58" s="24">
        <f>SUM(E58:H58)</f>
        <v>29458</v>
      </c>
      <c r="J58" s="22"/>
    </row>
    <row r="59" spans="2:10" ht="15">
      <c r="B59" s="35"/>
      <c r="C59" s="36"/>
      <c r="D59" s="29" t="s">
        <v>9</v>
      </c>
      <c r="E59" s="24">
        <f>E57-E58</f>
        <v>20766</v>
      </c>
      <c r="F59" s="24">
        <f>F57-F58</f>
        <v>22970</v>
      </c>
      <c r="G59" s="24">
        <f>G57-G58</f>
        <v>25320</v>
      </c>
      <c r="H59" s="24">
        <f>H57-H58</f>
        <v>31045</v>
      </c>
      <c r="I59" s="24">
        <f>SUM(E59:H59)</f>
        <v>100101</v>
      </c>
      <c r="J59" s="22"/>
    </row>
    <row r="60" spans="2:11" ht="15" thickBot="1">
      <c r="B60" s="35"/>
      <c r="C60" s="36"/>
      <c r="D60" s="30" t="s">
        <v>10</v>
      </c>
      <c r="E60" s="25">
        <f>'[9]Business services'!$AX$3</f>
        <v>269618</v>
      </c>
      <c r="F60" s="25">
        <f>'[9]Business services'!$AY$3</f>
        <v>270037</v>
      </c>
      <c r="G60" s="25">
        <f>'[10]December 2018'!$AG$11</f>
        <v>293021</v>
      </c>
      <c r="H60" s="25">
        <f>'[10]March 2019'!$AG$11</f>
        <v>291362</v>
      </c>
      <c r="I60" s="25">
        <f>SUM(E60:H60)</f>
        <v>1124038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0.0770200802617036</v>
      </c>
      <c r="F61" s="40">
        <f>(F59/F60)</f>
        <v>0.08506241737243415</v>
      </c>
      <c r="G61" s="40">
        <f>(G59/G60)</f>
        <v>0.08641018903082032</v>
      </c>
      <c r="H61" s="40">
        <f>(H59/H60)</f>
        <v>0.10655130044412106</v>
      </c>
      <c r="I61" s="41">
        <f>(I59/I60)</f>
        <v>0.08905481843140535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0.0657978435800388</v>
      </c>
      <c r="D63" s="86"/>
      <c r="E63" s="72" t="str">
        <f>E7</f>
        <v>Q2 (2018)*</v>
      </c>
      <c r="F63" s="72" t="str">
        <f>F7</f>
        <v>Q3 (2018)*</v>
      </c>
      <c r="G63" s="72" t="str">
        <f>G7</f>
        <v>Q4 (2018)*</v>
      </c>
      <c r="H63" s="72" t="str">
        <f>H7</f>
        <v>Q1 (2019)!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'[9]Personal services'!$AX$32</f>
        <v>7211</v>
      </c>
      <c r="F64" s="32">
        <f>'[9]Personal services'!$AY$32</f>
        <v>4373</v>
      </c>
      <c r="G64" s="32">
        <f>'[10]December 2018'!$AK$43</f>
        <v>3397</v>
      </c>
      <c r="H64" s="32">
        <f>'[10]March 2019'!$AK$43</f>
        <v>5509</v>
      </c>
      <c r="I64" s="32">
        <f>SUM(E64:H64)</f>
        <v>20490</v>
      </c>
      <c r="J64" s="12"/>
    </row>
    <row r="65" spans="2:10" ht="14.25">
      <c r="B65" s="35"/>
      <c r="C65" s="36"/>
      <c r="D65" s="29" t="s">
        <v>8</v>
      </c>
      <c r="E65" s="24">
        <f>'[9]Personal services'!$AX$33</f>
        <v>783</v>
      </c>
      <c r="F65" s="24">
        <f>'[9]Personal services'!$AY$33</f>
        <v>1196</v>
      </c>
      <c r="G65" s="24">
        <f>'[10]December 2018'!$AK$44</f>
        <v>1048</v>
      </c>
      <c r="H65" s="24">
        <f>'[10]March 2019'!$AK$44</f>
        <v>913</v>
      </c>
      <c r="I65" s="24">
        <f>SUM(E65:H65)</f>
        <v>3940</v>
      </c>
      <c r="J65" s="12"/>
    </row>
    <row r="66" spans="2:10" ht="14.25">
      <c r="B66" s="35"/>
      <c r="C66" s="36"/>
      <c r="D66" s="29" t="s">
        <v>9</v>
      </c>
      <c r="E66" s="24">
        <f>E64-E65</f>
        <v>6428</v>
      </c>
      <c r="F66" s="24">
        <f>F64-F65</f>
        <v>3177</v>
      </c>
      <c r="G66" s="24">
        <f>G64-G65</f>
        <v>2349</v>
      </c>
      <c r="H66" s="24">
        <f>H64-H65</f>
        <v>4596</v>
      </c>
      <c r="I66" s="24">
        <f>SUM(E66:H66)</f>
        <v>16550</v>
      </c>
      <c r="J66" s="12"/>
    </row>
    <row r="67" spans="2:11" ht="15" thickBot="1">
      <c r="B67" s="35"/>
      <c r="C67" s="36"/>
      <c r="D67" s="30" t="s">
        <v>10</v>
      </c>
      <c r="E67" s="25">
        <f>'[9]Personal services'!$AX$3</f>
        <v>59236</v>
      </c>
      <c r="F67" s="25">
        <f>'[9]Personal services'!$AY$3</f>
        <v>60767</v>
      </c>
      <c r="G67" s="25">
        <f>'[10]December 2018'!$AK$11</f>
        <v>64061</v>
      </c>
      <c r="H67" s="25">
        <f>'[10]March 2019'!$AK$11</f>
        <v>67464</v>
      </c>
      <c r="I67" s="25">
        <f>SUM(E67:H67)</f>
        <v>251528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0.10851509217367816</v>
      </c>
      <c r="F68" s="40">
        <f>(F66/F67)</f>
        <v>0.05228166603584182</v>
      </c>
      <c r="G68" s="40">
        <f>(G66/G67)</f>
        <v>0.03666817564508828</v>
      </c>
      <c r="H68" s="40">
        <f>(H66/H67)</f>
        <v>0.06812522234080398</v>
      </c>
      <c r="I68" s="41">
        <f>(I66/I67)</f>
        <v>0.0657978435800388</v>
      </c>
    </row>
    <row r="69" spans="2:6" ht="14.25">
      <c r="B69" s="14" t="s">
        <v>84</v>
      </c>
      <c r="C69" s="14"/>
      <c r="D69" s="14"/>
      <c r="E69" s="14"/>
      <c r="F69" s="14"/>
    </row>
    <row r="70" ht="14.25">
      <c r="B70" s="14" t="s">
        <v>23</v>
      </c>
    </row>
    <row r="71" ht="14.25">
      <c r="B71" s="14" t="s">
        <v>24</v>
      </c>
    </row>
    <row r="76" ht="14.25">
      <c r="E76" t="s">
        <v>20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43734</v>
      </c>
    </row>
    <row r="3" spans="1:6" ht="15" thickTop="1">
      <c r="A3" s="2"/>
      <c r="B3" s="3" t="s">
        <v>2</v>
      </c>
      <c r="C3" s="4"/>
      <c r="E3" s="27" t="s">
        <v>19</v>
      </c>
      <c r="F3" s="15">
        <v>43811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0.048186035986671844</v>
      </c>
      <c r="D7" s="80"/>
      <c r="E7" s="34" t="s">
        <v>83</v>
      </c>
      <c r="F7" s="34" t="s">
        <v>85</v>
      </c>
      <c r="G7" s="34" t="s">
        <v>88</v>
      </c>
      <c r="H7" s="34" t="s">
        <v>89</v>
      </c>
      <c r="I7" s="34" t="s">
        <v>6</v>
      </c>
    </row>
    <row r="8" spans="2:9" ht="14.25">
      <c r="B8" s="35"/>
      <c r="C8" s="36"/>
      <c r="D8" s="31" t="s">
        <v>7</v>
      </c>
      <c r="E8" s="32">
        <f>'[9]All industries'!$AY$32</f>
        <v>173632</v>
      </c>
      <c r="F8" s="32">
        <f>'[10]December 2018'!$E$43</f>
        <v>135378</v>
      </c>
      <c r="G8" s="32">
        <f>'[11]March 2019'!$E$43</f>
        <v>138771</v>
      </c>
      <c r="H8" s="32">
        <f>'[11]June 2019'!$E$43</f>
        <v>162932</v>
      </c>
      <c r="I8" s="32">
        <f>SUM(E8:H8)</f>
        <v>610713</v>
      </c>
    </row>
    <row r="9" spans="2:9" ht="14.25">
      <c r="B9" s="47"/>
      <c r="C9" s="36"/>
      <c r="D9" s="29" t="s">
        <v>8</v>
      </c>
      <c r="E9" s="24">
        <f>'[9]All industries'!$AY$33</f>
        <v>33040</v>
      </c>
      <c r="F9" s="24">
        <f>'[10]December 2018'!$E$44</f>
        <v>38042</v>
      </c>
      <c r="G9" s="24">
        <f>'[11]March 2019'!$E$44</f>
        <v>31573</v>
      </c>
      <c r="H9" s="24">
        <f>'[11]June 2019'!$E$44</f>
        <v>33622</v>
      </c>
      <c r="I9" s="24">
        <f>SUM(E9:H9)</f>
        <v>136277</v>
      </c>
    </row>
    <row r="10" spans="2:9" ht="14.25">
      <c r="B10" s="35"/>
      <c r="C10" s="36"/>
      <c r="D10" s="29" t="s">
        <v>9</v>
      </c>
      <c r="E10" s="24">
        <f>E8-E9</f>
        <v>140592</v>
      </c>
      <c r="F10" s="24">
        <f>F8-F9</f>
        <v>97336</v>
      </c>
      <c r="G10" s="24">
        <f>G8-G9</f>
        <v>107198</v>
      </c>
      <c r="H10" s="24">
        <f>H8-H9</f>
        <v>129310</v>
      </c>
      <c r="I10" s="24">
        <f>SUM(E10:H10)</f>
        <v>474436</v>
      </c>
    </row>
    <row r="11" spans="2:11" ht="15" thickBot="1">
      <c r="B11" s="35"/>
      <c r="C11" s="36"/>
      <c r="D11" s="30" t="s">
        <v>10</v>
      </c>
      <c r="E11" s="25">
        <f>'[9]All industries'!$AY$3</f>
        <v>2437112</v>
      </c>
      <c r="F11" s="25">
        <f>'[10]December 2018'!$E$11</f>
        <v>2544057</v>
      </c>
      <c r="G11" s="25">
        <f>'[11]March 2019'!$E$11</f>
        <v>2392753</v>
      </c>
      <c r="H11" s="25">
        <f>'[11]June 2019'!$E$11</f>
        <v>2472001</v>
      </c>
      <c r="I11" s="25">
        <f>SUM(E11:H11)</f>
        <v>9845923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0.057687951969380154</v>
      </c>
      <c r="F12" s="40">
        <f>(F10/F11)</f>
        <v>0.038260149045402675</v>
      </c>
      <c r="G12" s="40">
        <f>(G10/G11)</f>
        <v>0.04480111403057482</v>
      </c>
      <c r="H12" s="40">
        <f>(H10/H11)</f>
        <v>0.0523098493892195</v>
      </c>
      <c r="I12" s="41">
        <f>(I10/I11)</f>
        <v>0.048186035986671844</v>
      </c>
    </row>
    <row r="13" ht="15" thickBot="1"/>
    <row r="14" spans="2:9" ht="29.25" customHeight="1" thickBot="1">
      <c r="B14" s="44" t="s">
        <v>5</v>
      </c>
      <c r="C14" s="49">
        <f>I19</f>
        <v>0.07158865157974365</v>
      </c>
      <c r="D14" s="79"/>
      <c r="E14" s="45" t="str">
        <f>E7</f>
        <v>Q3 (2018)*</v>
      </c>
      <c r="F14" s="45" t="str">
        <f>F7</f>
        <v>Q4 (2018)*</v>
      </c>
      <c r="G14" s="45" t="str">
        <f>G7</f>
        <v>Q1 (2019)*</v>
      </c>
      <c r="H14" s="45" t="str">
        <f>H7</f>
        <v>Q2 (2019)!</v>
      </c>
      <c r="I14" s="45" t="s">
        <v>6</v>
      </c>
    </row>
    <row r="15" spans="2:12" ht="14.25">
      <c r="B15" s="35"/>
      <c r="C15" s="36"/>
      <c r="D15" s="31" t="s">
        <v>7</v>
      </c>
      <c r="E15" s="32">
        <f>'[9]Mining &amp; quarrying'!$AY$32</f>
        <v>24060</v>
      </c>
      <c r="F15" s="32">
        <f>'[10]December 2018'!$I$43</f>
        <v>8936</v>
      </c>
      <c r="G15" s="32">
        <f>'[11]March 2019'!$I$43</f>
        <v>21088</v>
      </c>
      <c r="H15" s="32">
        <f>'[11]June 2019'!$I$43</f>
        <v>19823</v>
      </c>
      <c r="I15" s="32">
        <f>SUM(E15:H15)</f>
        <v>73907</v>
      </c>
      <c r="K15" s="12"/>
      <c r="L15" s="12"/>
    </row>
    <row r="16" spans="2:11" ht="14.25">
      <c r="B16" s="46"/>
      <c r="C16" s="36"/>
      <c r="D16" s="29" t="s">
        <v>8</v>
      </c>
      <c r="E16" s="24">
        <f>'[9]Mining &amp; quarrying'!$AY$33</f>
        <v>4071</v>
      </c>
      <c r="F16" s="24">
        <f>'[10]December 2018'!$I$44</f>
        <v>5818</v>
      </c>
      <c r="G16" s="24">
        <f>'[11]March 2019'!$I$44</f>
        <v>5750</v>
      </c>
      <c r="H16" s="24">
        <f>'[11]June 2019'!$I$44</f>
        <v>7638</v>
      </c>
      <c r="I16" s="24">
        <f>SUM(E16:H16)</f>
        <v>23277</v>
      </c>
      <c r="K16" s="12"/>
    </row>
    <row r="17" spans="2:9" ht="14.25">
      <c r="B17" s="35"/>
      <c r="C17" s="36"/>
      <c r="D17" s="29" t="s">
        <v>9</v>
      </c>
      <c r="E17" s="24">
        <f>E15-E16</f>
        <v>19989</v>
      </c>
      <c r="F17" s="24">
        <f>F15-F16</f>
        <v>3118</v>
      </c>
      <c r="G17" s="24">
        <f>G15-G16</f>
        <v>15338</v>
      </c>
      <c r="H17" s="24">
        <f>H15-H16</f>
        <v>12185</v>
      </c>
      <c r="I17" s="24">
        <f>SUM(E17:H17)</f>
        <v>50630</v>
      </c>
    </row>
    <row r="18" spans="2:11" ht="15" thickBot="1">
      <c r="B18" s="35"/>
      <c r="C18" s="36"/>
      <c r="D18" s="30" t="s">
        <v>10</v>
      </c>
      <c r="E18" s="25">
        <f>'[9]Mining &amp; quarrying'!$AY$3</f>
        <v>172630</v>
      </c>
      <c r="F18" s="25">
        <f>'[10]December 2018'!$I$11</f>
        <v>187957</v>
      </c>
      <c r="G18" s="25">
        <f>'[11]March 2019'!$I$11</f>
        <v>164712</v>
      </c>
      <c r="H18" s="25">
        <f>'[11]June 2019'!$I$11</f>
        <v>181936</v>
      </c>
      <c r="I18" s="25">
        <f>SUM(E18:H18)</f>
        <v>707235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0.11579099808839716</v>
      </c>
      <c r="F19" s="40">
        <f>(F17/F18)</f>
        <v>0.016588900652808887</v>
      </c>
      <c r="G19" s="40">
        <f>(G17/G18)</f>
        <v>0.09312011268152898</v>
      </c>
      <c r="H19" s="40">
        <f>(H17/H18)</f>
        <v>0.06697410078269282</v>
      </c>
      <c r="I19" s="41">
        <f>(I17/I18)</f>
        <v>0.07158865157974365</v>
      </c>
    </row>
    <row r="20" spans="6:10" ht="15" thickBot="1"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0.042071944286398</v>
      </c>
      <c r="D21" s="78"/>
      <c r="E21" s="52" t="str">
        <f>E7</f>
        <v>Q3 (2018)*</v>
      </c>
      <c r="F21" s="52" t="str">
        <f>F7</f>
        <v>Q4 (2018)*</v>
      </c>
      <c r="G21" s="52" t="str">
        <f>G7</f>
        <v>Q1 (2019)*</v>
      </c>
      <c r="H21" s="52" t="str">
        <f>H7</f>
        <v>Q2 (2019)!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'[9]Manufacturing'!$AY$32</f>
        <v>51868</v>
      </c>
      <c r="F22" s="32">
        <f>'[10]December 2018'!$M$43</f>
        <v>40812</v>
      </c>
      <c r="G22" s="32">
        <f>'[11]March 2019'!$M$43</f>
        <v>31558</v>
      </c>
      <c r="H22" s="32">
        <f>'[11]June 2019'!$M$43</f>
        <v>30063</v>
      </c>
      <c r="I22" s="32">
        <f>SUM(E22:H22)</f>
        <v>154301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'[9]Manufacturing'!$AY$33</f>
        <v>9552</v>
      </c>
      <c r="F23" s="24">
        <f>'[10]December 2018'!$M$44</f>
        <v>9939</v>
      </c>
      <c r="G23" s="24">
        <f>'[11]March 2019'!$M$44</f>
        <v>6938</v>
      </c>
      <c r="H23" s="24">
        <f>'[11]June 2019'!$M$44</f>
        <v>6825</v>
      </c>
      <c r="I23" s="24">
        <f>SUM(E23:H23)</f>
        <v>33254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42316</v>
      </c>
      <c r="F24" s="24">
        <f>F22-F23</f>
        <v>30873</v>
      </c>
      <c r="G24" s="24">
        <f>G22-G23</f>
        <v>24620</v>
      </c>
      <c r="H24" s="24">
        <f>H22-H23</f>
        <v>23238</v>
      </c>
      <c r="I24" s="24">
        <f>SUM(E24:H24)</f>
        <v>121047</v>
      </c>
      <c r="J24" s="22"/>
    </row>
    <row r="25" spans="2:11" s="17" customFormat="1" ht="15" thickBot="1">
      <c r="B25" s="53"/>
      <c r="C25" s="21"/>
      <c r="D25" s="30" t="s">
        <v>10</v>
      </c>
      <c r="E25" s="25">
        <f>'[9]Manufacturing'!$AY$3</f>
        <v>724568</v>
      </c>
      <c r="F25" s="25">
        <f>'[10]December 2018'!$M$11</f>
        <v>748492</v>
      </c>
      <c r="G25" s="25">
        <f>'[11]March 2019'!$M$11</f>
        <v>687849</v>
      </c>
      <c r="H25" s="25">
        <f>'[11]June 2019'!$M$11</f>
        <v>716234</v>
      </c>
      <c r="I25" s="25">
        <f>SUM(E25:H25)</f>
        <v>2877143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0.05840169590707842</v>
      </c>
      <c r="F26" s="40">
        <f>(F24/F25)</f>
        <v>0.04124693383496417</v>
      </c>
      <c r="G26" s="40">
        <f>(G24/G25)</f>
        <v>0.03579273939483811</v>
      </c>
      <c r="H26" s="40">
        <f>(H24/H25)</f>
        <v>0.03244470382584463</v>
      </c>
      <c r="I26" s="41">
        <f>(I24/I25)</f>
        <v>0.042071944286398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-0.07585274800173493</v>
      </c>
      <c r="D28" s="81"/>
      <c r="E28" s="57" t="str">
        <f>E7</f>
        <v>Q3 (2018)*</v>
      </c>
      <c r="F28" s="57" t="str">
        <f>F7</f>
        <v>Q4 (2018)*</v>
      </c>
      <c r="G28" s="57" t="str">
        <f>G7</f>
        <v>Q1 (2019)*</v>
      </c>
      <c r="H28" s="57" t="str">
        <f>H7</f>
        <v>Q2 (2019)!</v>
      </c>
      <c r="I28" s="57" t="s">
        <v>6</v>
      </c>
    </row>
    <row r="29" spans="2:10" ht="14.25">
      <c r="B29" s="37"/>
      <c r="C29" s="36"/>
      <c r="D29" s="31" t="s">
        <v>7</v>
      </c>
      <c r="E29" s="32">
        <f>'[9]Electricity, gas &amp; water supply'!$AY$32</f>
        <v>6989</v>
      </c>
      <c r="F29" s="32">
        <f>'[10]December 2018'!$Q$43</f>
        <v>-9299</v>
      </c>
      <c r="G29" s="32">
        <f>'[11]March 2019'!$Q$43</f>
        <v>-13296</v>
      </c>
      <c r="H29" s="32">
        <f>'[11]June 2019'!$Q$43</f>
        <v>-1883</v>
      </c>
      <c r="I29" s="32">
        <f>SUM(E29:H29)</f>
        <v>-17489</v>
      </c>
      <c r="J29" s="12"/>
    </row>
    <row r="30" spans="2:10" ht="14.25">
      <c r="B30" s="35"/>
      <c r="C30" s="36"/>
      <c r="D30" s="29" t="s">
        <v>8</v>
      </c>
      <c r="E30" s="24">
        <f>'[9]Electricity, gas &amp; water supply'!$AY$33</f>
        <v>463</v>
      </c>
      <c r="F30" s="24">
        <f>'[10]December 2018'!$Q$44</f>
        <v>600</v>
      </c>
      <c r="G30" s="24">
        <f>'[11]March 2019'!$Q$44</f>
        <v>433</v>
      </c>
      <c r="H30" s="24">
        <f>'[11]June 2019'!$Q$44</f>
        <v>602</v>
      </c>
      <c r="I30" s="24">
        <f>SUM(E30:H30)</f>
        <v>2098</v>
      </c>
      <c r="J30" s="12"/>
    </row>
    <row r="31" spans="2:10" ht="14.25">
      <c r="B31" s="35"/>
      <c r="C31" s="36"/>
      <c r="D31" s="29" t="s">
        <v>9</v>
      </c>
      <c r="E31" s="24">
        <f>E29-E30</f>
        <v>6526</v>
      </c>
      <c r="F31" s="24">
        <f>F29-F30</f>
        <v>-9899</v>
      </c>
      <c r="G31" s="24">
        <f>G29-G30</f>
        <v>-13729</v>
      </c>
      <c r="H31" s="24">
        <f>H29-H30</f>
        <v>-2485</v>
      </c>
      <c r="I31" s="24">
        <f>SUM(E31:H31)</f>
        <v>-19587</v>
      </c>
      <c r="J31" s="12"/>
    </row>
    <row r="32" spans="2:11" ht="15" thickBot="1">
      <c r="B32" s="35"/>
      <c r="C32" s="36"/>
      <c r="D32" s="30" t="s">
        <v>10</v>
      </c>
      <c r="E32" s="25">
        <f>'[9]Electricity, gas &amp; water supply'!$AY$3</f>
        <v>71843</v>
      </c>
      <c r="F32" s="25">
        <f>'[10]December 2018'!$Q$11</f>
        <v>60545</v>
      </c>
      <c r="G32" s="25">
        <f>'[11]March 2019'!$Q$11</f>
        <v>59893</v>
      </c>
      <c r="H32" s="25">
        <f>'[11]June 2019'!$Q$11</f>
        <v>65943</v>
      </c>
      <c r="I32" s="25">
        <f>SUM(E32:H32)</f>
        <v>258224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0.09083696393524769</v>
      </c>
      <c r="F33" s="40">
        <f>(F31/F32)</f>
        <v>-0.1634982244611446</v>
      </c>
      <c r="G33" s="40">
        <f>(G31/G32)</f>
        <v>-0.22922545205616682</v>
      </c>
      <c r="H33" s="40">
        <f>(H31/H32)</f>
        <v>-0.0376840604764721</v>
      </c>
      <c r="I33" s="41">
        <f>(I31/I32)</f>
        <v>-0.07585274800173493</v>
      </c>
    </row>
    <row r="34" ht="15" thickBot="1"/>
    <row r="35" spans="2:9" ht="29.25" customHeight="1" thickBot="1">
      <c r="B35" s="58" t="s">
        <v>13</v>
      </c>
      <c r="C35" s="59">
        <f>I40</f>
        <v>0.027112175431382713</v>
      </c>
      <c r="D35" s="82"/>
      <c r="E35" s="60" t="str">
        <f>E7</f>
        <v>Q3 (2018)*</v>
      </c>
      <c r="F35" s="60" t="str">
        <f>F7</f>
        <v>Q4 (2018)*</v>
      </c>
      <c r="G35" s="60" t="str">
        <f>G7</f>
        <v>Q1 (2019)*</v>
      </c>
      <c r="H35" s="60" t="str">
        <f>H7</f>
        <v>Q2 (2019)!</v>
      </c>
      <c r="I35" s="60" t="s">
        <v>6</v>
      </c>
    </row>
    <row r="36" spans="2:10" ht="14.25">
      <c r="B36" s="37"/>
      <c r="C36" s="36"/>
      <c r="D36" s="31" t="s">
        <v>7</v>
      </c>
      <c r="E36" s="32">
        <f>'[9]Construction'!$AY$32</f>
        <v>4061</v>
      </c>
      <c r="F36" s="32">
        <f>'[10]December 2018'!$U$43</f>
        <v>3065</v>
      </c>
      <c r="G36" s="32">
        <f>'[11]March 2019'!$U$43</f>
        <v>2570</v>
      </c>
      <c r="H36" s="32">
        <f>'[11]June 2019'!$U$43</f>
        <v>2477</v>
      </c>
      <c r="I36" s="32">
        <f>SUM(E36:H36)</f>
        <v>12173</v>
      </c>
      <c r="J36" s="12"/>
    </row>
    <row r="37" spans="2:10" ht="14.25">
      <c r="B37" s="35"/>
      <c r="C37" s="36"/>
      <c r="D37" s="29" t="s">
        <v>8</v>
      </c>
      <c r="E37" s="24">
        <f>'[9]Construction'!$AY$33</f>
        <v>775</v>
      </c>
      <c r="F37" s="24">
        <f>'[10]December 2018'!$U$44</f>
        <v>551</v>
      </c>
      <c r="G37" s="24">
        <f>'[11]March 2019'!$U$44</f>
        <v>917</v>
      </c>
      <c r="H37" s="24">
        <f>'[11]June 2019'!$U$44</f>
        <v>567</v>
      </c>
      <c r="I37" s="24">
        <f>SUM(E37:H37)</f>
        <v>2810</v>
      </c>
      <c r="J37" s="12"/>
    </row>
    <row r="38" spans="2:10" ht="14.25">
      <c r="B38" s="35"/>
      <c r="C38" s="36"/>
      <c r="D38" s="29" t="s">
        <v>9</v>
      </c>
      <c r="E38" s="24">
        <f>E36-E37</f>
        <v>3286</v>
      </c>
      <c r="F38" s="24">
        <f>F36-F37</f>
        <v>2514</v>
      </c>
      <c r="G38" s="24">
        <f>G36-G37</f>
        <v>1653</v>
      </c>
      <c r="H38" s="24">
        <f>H36-H37</f>
        <v>1910</v>
      </c>
      <c r="I38" s="24">
        <f>SUM(E38:H38)</f>
        <v>9363</v>
      </c>
      <c r="J38" s="12"/>
    </row>
    <row r="39" spans="2:11" ht="15" thickBot="1">
      <c r="B39" s="35"/>
      <c r="C39" s="36"/>
      <c r="D39" s="30" t="s">
        <v>10</v>
      </c>
      <c r="E39" s="25">
        <f>'[9]Construction'!$AY$3</f>
        <v>89861</v>
      </c>
      <c r="F39" s="25">
        <f>'[10]December 2018'!$U$11</f>
        <v>84677</v>
      </c>
      <c r="G39" s="25">
        <f>'[11]March 2019'!$U$11</f>
        <v>85433</v>
      </c>
      <c r="H39" s="25">
        <f>'[11]June 2019'!$U$11</f>
        <v>85372</v>
      </c>
      <c r="I39" s="25">
        <f>SUM(E39:H39)</f>
        <v>345343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0.03656758771881016</v>
      </c>
      <c r="F40" s="40">
        <f>(F38/F39)</f>
        <v>0.029689289889816596</v>
      </c>
      <c r="G40" s="40">
        <f>(G38/G39)</f>
        <v>0.019348495312115927</v>
      </c>
      <c r="H40" s="40">
        <f>(H38/H39)</f>
        <v>0.022372674881694234</v>
      </c>
      <c r="I40" s="41">
        <f>(I38/I39)</f>
        <v>0.027112175431382713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0.03847982229183604</v>
      </c>
      <c r="D42" s="83"/>
      <c r="E42" s="63" t="str">
        <f>E7</f>
        <v>Q3 (2018)*</v>
      </c>
      <c r="F42" s="63" t="str">
        <f>F7</f>
        <v>Q4 (2018)*</v>
      </c>
      <c r="G42" s="63" t="str">
        <f>G7</f>
        <v>Q1 (2019)*</v>
      </c>
      <c r="H42" s="63" t="str">
        <f>H7</f>
        <v>Q2 (2019)!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'[9]Trade'!$AY$32</f>
        <v>38947</v>
      </c>
      <c r="F43" s="32">
        <f>'[10]December 2018'!$Y$43</f>
        <v>42452</v>
      </c>
      <c r="G43" s="32">
        <f>'[11]March 2019'!$Y$43</f>
        <v>35602</v>
      </c>
      <c r="H43" s="32">
        <f>'[11]June 2019'!$Y$43</f>
        <v>35578</v>
      </c>
      <c r="I43" s="32">
        <f>SUM(E43:H43)</f>
        <v>152579</v>
      </c>
      <c r="J43" s="22"/>
    </row>
    <row r="44" spans="2:10" ht="15">
      <c r="B44" s="35"/>
      <c r="C44" s="36"/>
      <c r="D44" s="29" t="s">
        <v>8</v>
      </c>
      <c r="E44" s="24">
        <f>'[9]Trade'!$AY$33</f>
        <v>6490</v>
      </c>
      <c r="F44" s="24">
        <f>'[10]December 2018'!$Y$44</f>
        <v>6753</v>
      </c>
      <c r="G44" s="24">
        <f>'[11]March 2019'!$Y$44</f>
        <v>6263</v>
      </c>
      <c r="H44" s="24">
        <f>'[11]June 2019'!$Y$44</f>
        <v>5422</v>
      </c>
      <c r="I44" s="24">
        <f>SUM(E44:H44)</f>
        <v>24928</v>
      </c>
      <c r="J44" s="22"/>
    </row>
    <row r="45" spans="2:10" ht="15">
      <c r="B45" s="35"/>
      <c r="C45" s="36"/>
      <c r="D45" s="29" t="s">
        <v>9</v>
      </c>
      <c r="E45" s="24">
        <f>E43-E44</f>
        <v>32457</v>
      </c>
      <c r="F45" s="24">
        <f>F43-F44</f>
        <v>35699</v>
      </c>
      <c r="G45" s="24">
        <f>G43-G44</f>
        <v>29339</v>
      </c>
      <c r="H45" s="24">
        <f>H43-H44</f>
        <v>30156</v>
      </c>
      <c r="I45" s="24">
        <f>SUM(E45:H45)</f>
        <v>127651</v>
      </c>
      <c r="J45" s="22"/>
    </row>
    <row r="46" spans="2:11" ht="15" thickBot="1">
      <c r="B46" s="35"/>
      <c r="C46" s="36"/>
      <c r="D46" s="30" t="s">
        <v>10</v>
      </c>
      <c r="E46" s="25">
        <f>'[9]Trade'!$AY$3</f>
        <v>820081</v>
      </c>
      <c r="F46" s="25">
        <f>'[10]December 2018'!$Y$11</f>
        <v>867110</v>
      </c>
      <c r="G46" s="25">
        <f>'[11]March 2019'!$Y$11</f>
        <v>808826</v>
      </c>
      <c r="H46" s="25">
        <f>'[11]June 2019'!$Y$11</f>
        <v>821332</v>
      </c>
      <c r="I46" s="25">
        <f>SUM(E46:H46)</f>
        <v>3317349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0.03957779780289996</v>
      </c>
      <c r="F47" s="40">
        <f>(F45/F46)</f>
        <v>0.0411700937597306</v>
      </c>
      <c r="G47" s="40">
        <f>(G45/G46)</f>
        <v>0.03627356192802902</v>
      </c>
      <c r="H47" s="40">
        <f>(H45/H46)</f>
        <v>0.036715968694754374</v>
      </c>
      <c r="I47" s="41">
        <f>(I45/I46)</f>
        <v>0.03847982229183604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0.04109834576795561</v>
      </c>
      <c r="D49" s="84"/>
      <c r="E49" s="66" t="str">
        <f>E7</f>
        <v>Q3 (2018)*</v>
      </c>
      <c r="F49" s="66" t="str">
        <f>F7</f>
        <v>Q4 (2018)*</v>
      </c>
      <c r="G49" s="66" t="str">
        <f>G7</f>
        <v>Q1 (2019)*</v>
      </c>
      <c r="H49" s="66" t="str">
        <f>H7</f>
        <v>Q2 (2019)!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'[9]Transport, storage &amp; communicat'!$AY$32</f>
        <v>13347</v>
      </c>
      <c r="F50" s="77">
        <f>'[10]December 2018'!$AC$43</f>
        <v>10889</v>
      </c>
      <c r="G50" s="77">
        <f>'[11]March 2019'!$AC$43</f>
        <v>14667</v>
      </c>
      <c r="H50" s="77">
        <f>'[11]June 2019'!$AC$43</f>
        <v>12771</v>
      </c>
      <c r="I50" s="32">
        <f>SUM(E50:H50)</f>
        <v>51674</v>
      </c>
      <c r="J50" s="18"/>
    </row>
    <row r="51" spans="2:10" s="17" customFormat="1" ht="14.25">
      <c r="B51" s="53"/>
      <c r="C51" s="21"/>
      <c r="D51" s="29" t="s">
        <v>8</v>
      </c>
      <c r="E51" s="75">
        <f>'[9]Transport, storage &amp; communicat'!$AY$33</f>
        <v>3476</v>
      </c>
      <c r="F51" s="75">
        <f>'[10]December 2018'!$AC$44</f>
        <v>3527</v>
      </c>
      <c r="G51" s="75">
        <f>'[11]March 2019'!$AC$44</f>
        <v>3485</v>
      </c>
      <c r="H51" s="75">
        <f>'[11]June 2019'!$AC$44</f>
        <v>3353</v>
      </c>
      <c r="I51" s="24">
        <f>SUM(E51:H51)</f>
        <v>13841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9871</v>
      </c>
      <c r="F52" s="75">
        <f>F50-F51</f>
        <v>7362</v>
      </c>
      <c r="G52" s="75">
        <f>G50-G51</f>
        <v>11182</v>
      </c>
      <c r="H52" s="75">
        <f>H50-H51</f>
        <v>9418</v>
      </c>
      <c r="I52" s="24">
        <f>SUM(E52:H52)</f>
        <v>37833</v>
      </c>
      <c r="J52" s="18"/>
    </row>
    <row r="53" spans="2:11" s="17" customFormat="1" ht="15" thickBot="1">
      <c r="B53" s="53"/>
      <c r="C53" s="21"/>
      <c r="D53" s="30" t="s">
        <v>10</v>
      </c>
      <c r="E53" s="76">
        <f>'[9]Transport, storage &amp; communicat'!$AY$3</f>
        <v>227325</v>
      </c>
      <c r="F53" s="76">
        <f>'[10]December 2018'!$AC$11</f>
        <v>238194</v>
      </c>
      <c r="G53" s="76">
        <f>'[11]March 2019'!$AC$11</f>
        <v>225606</v>
      </c>
      <c r="H53" s="76">
        <f>'[11]June 2019'!$AC$11</f>
        <v>229423</v>
      </c>
      <c r="I53" s="25">
        <f>SUM(E53:H53)</f>
        <v>920548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0.04342241284504564</v>
      </c>
      <c r="F54" s="40">
        <f>(F52/F53)</f>
        <v>0.030907579536008464</v>
      </c>
      <c r="G54" s="40">
        <f>(G52/G53)</f>
        <v>0.049564284637819915</v>
      </c>
      <c r="H54" s="40">
        <f>(H52/H53)</f>
        <v>0.04105081007571168</v>
      </c>
      <c r="I54" s="41">
        <f>(I52/I53)</f>
        <v>0.04109834576795561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0.11333587570231506</v>
      </c>
      <c r="D56" s="85"/>
      <c r="E56" s="69" t="str">
        <f>E7</f>
        <v>Q3 (2018)*</v>
      </c>
      <c r="F56" s="69" t="str">
        <f>F7</f>
        <v>Q4 (2018)*</v>
      </c>
      <c r="G56" s="69" t="str">
        <f>G7</f>
        <v>Q1 (2019)*</v>
      </c>
      <c r="H56" s="69" t="str">
        <f>H7</f>
        <v>Q2 (2019)!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'[9]Business services'!$AY$32</f>
        <v>29987</v>
      </c>
      <c r="F57" s="32">
        <f>'[10]December 2018'!$AG$43</f>
        <v>35126</v>
      </c>
      <c r="G57" s="32">
        <f>'[11]March 2019'!$AG$43</f>
        <v>40498</v>
      </c>
      <c r="H57" s="32">
        <f>'[11]June 2019'!$AG$43</f>
        <v>56084</v>
      </c>
      <c r="I57" s="32">
        <f>SUM(E57:H57)</f>
        <v>161695</v>
      </c>
      <c r="J57" s="22"/>
    </row>
    <row r="58" spans="2:10" ht="15">
      <c r="B58" s="35"/>
      <c r="C58" s="36"/>
      <c r="D58" s="29" t="s">
        <v>8</v>
      </c>
      <c r="E58" s="24">
        <f>'[9]Business services'!$AY$33</f>
        <v>7017</v>
      </c>
      <c r="F58" s="24">
        <f>'[10]December 2018'!$AG$44</f>
        <v>9806</v>
      </c>
      <c r="G58" s="24">
        <f>'[11]March 2019'!$AG$44</f>
        <v>6517</v>
      </c>
      <c r="H58" s="24">
        <f>'[11]June 2019'!$AG$44</f>
        <v>6996</v>
      </c>
      <c r="I58" s="24">
        <f>SUM(E58:H58)</f>
        <v>30336</v>
      </c>
      <c r="J58" s="22"/>
    </row>
    <row r="59" spans="2:10" ht="15">
      <c r="B59" s="35"/>
      <c r="C59" s="36"/>
      <c r="D59" s="29" t="s">
        <v>9</v>
      </c>
      <c r="E59" s="24">
        <f>E57-E58</f>
        <v>22970</v>
      </c>
      <c r="F59" s="24">
        <f>F57-F58</f>
        <v>25320</v>
      </c>
      <c r="G59" s="24">
        <f>G57-G58</f>
        <v>33981</v>
      </c>
      <c r="H59" s="24">
        <f>H57-H58</f>
        <v>49088</v>
      </c>
      <c r="I59" s="24">
        <f>SUM(E59:H59)</f>
        <v>131359</v>
      </c>
      <c r="J59" s="22"/>
    </row>
    <row r="60" spans="2:11" ht="15" thickBot="1">
      <c r="B60" s="35"/>
      <c r="C60" s="36"/>
      <c r="D60" s="30" t="s">
        <v>10</v>
      </c>
      <c r="E60" s="25">
        <f>'[9]Business services'!$AY$3</f>
        <v>270037</v>
      </c>
      <c r="F60" s="25">
        <f>'[10]December 2018'!$AG$11</f>
        <v>293021</v>
      </c>
      <c r="G60" s="25">
        <f>'[11]March 2019'!$AG$11</f>
        <v>292130</v>
      </c>
      <c r="H60" s="25">
        <f>'[11]June 2019'!$AG$11</f>
        <v>303836</v>
      </c>
      <c r="I60" s="25">
        <f>SUM(E60:H60)</f>
        <v>1159024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0.08506241737243415</v>
      </c>
      <c r="F61" s="40">
        <f>(F59/F60)</f>
        <v>0.08641018903082032</v>
      </c>
      <c r="G61" s="40">
        <f>(G59/G60)</f>
        <v>0.11632150070174238</v>
      </c>
      <c r="H61" s="40">
        <f>(H59/H60)</f>
        <v>0.16156084203320212</v>
      </c>
      <c r="I61" s="41">
        <f>(I59/I60)</f>
        <v>0.11333587570231506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0.06182557832197566</v>
      </c>
      <c r="D63" s="86"/>
      <c r="E63" s="72" t="str">
        <f>E7</f>
        <v>Q3 (2018)*</v>
      </c>
      <c r="F63" s="72" t="str">
        <f>F7</f>
        <v>Q4 (2018)*</v>
      </c>
      <c r="G63" s="72" t="str">
        <f>G7</f>
        <v>Q1 (2019)*</v>
      </c>
      <c r="H63" s="72" t="str">
        <f>H7</f>
        <v>Q2 (2019)!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'[9]Personal services'!$AY$32</f>
        <v>4373</v>
      </c>
      <c r="F64" s="32">
        <f>'[10]December 2018'!$AK$43</f>
        <v>3397</v>
      </c>
      <c r="G64" s="32">
        <f>'[11]March 2019'!$AK$43</f>
        <v>6084</v>
      </c>
      <c r="H64" s="32">
        <f>'[11]June 2019'!$AK$43</f>
        <v>8019</v>
      </c>
      <c r="I64" s="32">
        <f>SUM(E64:H64)</f>
        <v>21873</v>
      </c>
      <c r="J64" s="12"/>
    </row>
    <row r="65" spans="2:10" ht="14.25">
      <c r="B65" s="35"/>
      <c r="C65" s="36"/>
      <c r="D65" s="29" t="s">
        <v>8</v>
      </c>
      <c r="E65" s="24">
        <f>'[9]Personal services'!$AY$33</f>
        <v>1196</v>
      </c>
      <c r="F65" s="24">
        <f>'[10]December 2018'!$AK$44</f>
        <v>1048</v>
      </c>
      <c r="G65" s="24">
        <f>'[11]March 2019'!$AK$44</f>
        <v>1270</v>
      </c>
      <c r="H65" s="24">
        <f>'[11]June 2019'!$AK$44</f>
        <v>2219</v>
      </c>
      <c r="I65" s="24">
        <f>SUM(E65:H65)</f>
        <v>5733</v>
      </c>
      <c r="J65" s="12"/>
    </row>
    <row r="66" spans="2:10" ht="14.25">
      <c r="B66" s="35"/>
      <c r="C66" s="36"/>
      <c r="D66" s="29" t="s">
        <v>9</v>
      </c>
      <c r="E66" s="24">
        <f>E64-E65</f>
        <v>3177</v>
      </c>
      <c r="F66" s="24">
        <f>F64-F65</f>
        <v>2349</v>
      </c>
      <c r="G66" s="24">
        <f>G64-G65</f>
        <v>4814</v>
      </c>
      <c r="H66" s="24">
        <f>H64-H65</f>
        <v>5800</v>
      </c>
      <c r="I66" s="24">
        <f>SUM(E66:H66)</f>
        <v>16140</v>
      </c>
      <c r="J66" s="12"/>
    </row>
    <row r="67" spans="2:11" ht="15" thickBot="1">
      <c r="B67" s="35"/>
      <c r="C67" s="36"/>
      <c r="D67" s="30" t="s">
        <v>10</v>
      </c>
      <c r="E67" s="25">
        <f>'[9]Personal services'!$AY$3</f>
        <v>60767</v>
      </c>
      <c r="F67" s="25">
        <f>'[10]December 2018'!$AK$11</f>
        <v>64061</v>
      </c>
      <c r="G67" s="25">
        <f>'[11]March 2019'!$AK$11</f>
        <v>68304</v>
      </c>
      <c r="H67" s="25">
        <f>'[11]June 2019'!$AK$11</f>
        <v>67925</v>
      </c>
      <c r="I67" s="25">
        <f>SUM(E67:H67)</f>
        <v>261057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0.05228166603584182</v>
      </c>
      <c r="F68" s="40">
        <f>(F66/F67)</f>
        <v>0.03666817564508828</v>
      </c>
      <c r="G68" s="40">
        <f>(G66/G67)</f>
        <v>0.07047903490278754</v>
      </c>
      <c r="H68" s="40">
        <f>(H66/H67)</f>
        <v>0.08538829591461171</v>
      </c>
      <c r="I68" s="41">
        <f>(I66/I67)</f>
        <v>0.06182557832197566</v>
      </c>
    </row>
    <row r="69" spans="2:5" ht="14.25">
      <c r="B69" s="14" t="s">
        <v>84</v>
      </c>
      <c r="C69" s="14"/>
      <c r="D69" s="14"/>
      <c r="E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15">
        <v>43811</v>
      </c>
    </row>
    <row r="3" spans="1:6" ht="15" thickTop="1">
      <c r="A3" s="2"/>
      <c r="B3" s="3" t="s">
        <v>2</v>
      </c>
      <c r="C3" s="4"/>
      <c r="E3" s="27" t="s">
        <v>19</v>
      </c>
      <c r="F3" s="15" t="s">
        <v>90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0.045355507620773734</v>
      </c>
      <c r="D7" s="80"/>
      <c r="E7" s="34" t="s">
        <v>85</v>
      </c>
      <c r="F7" s="34" t="s">
        <v>88</v>
      </c>
      <c r="G7" s="34" t="s">
        <v>91</v>
      </c>
      <c r="H7" s="34" t="s">
        <v>92</v>
      </c>
      <c r="I7" s="34" t="s">
        <v>6</v>
      </c>
    </row>
    <row r="8" spans="2:9" ht="14.25">
      <c r="B8" s="35"/>
      <c r="C8" s="36"/>
      <c r="D8" s="31" t="s">
        <v>7</v>
      </c>
      <c r="E8" s="32">
        <f>'[10]December 2018'!$E$43</f>
        <v>135378</v>
      </c>
      <c r="F8" s="32">
        <f>'[11]March 2019'!$E$43</f>
        <v>138771</v>
      </c>
      <c r="G8" s="32">
        <f>'[12]June 2019'!$E$43</f>
        <v>153313</v>
      </c>
      <c r="H8" s="32">
        <f>'[12]September 2019'!$E$43</f>
        <v>154244</v>
      </c>
      <c r="I8" s="32">
        <f>SUM(E8:H8)</f>
        <v>581706</v>
      </c>
    </row>
    <row r="9" spans="2:9" ht="14.25">
      <c r="B9" s="47"/>
      <c r="C9" s="36"/>
      <c r="D9" s="29" t="s">
        <v>8</v>
      </c>
      <c r="E9" s="24">
        <f>'[10]December 2018'!$E$44</f>
        <v>38042</v>
      </c>
      <c r="F9" s="24">
        <f>'[11]March 2019'!$E$44</f>
        <v>31573</v>
      </c>
      <c r="G9" s="24">
        <f>'[12]June 2019'!$E$44</f>
        <v>32772</v>
      </c>
      <c r="H9" s="24">
        <f>'[12]September 2019'!$E$44</f>
        <v>29247</v>
      </c>
      <c r="I9" s="24">
        <f>SUM(E9:H9)</f>
        <v>131634</v>
      </c>
    </row>
    <row r="10" spans="2:9" ht="14.25">
      <c r="B10" s="35"/>
      <c r="C10" s="36"/>
      <c r="D10" s="29" t="s">
        <v>9</v>
      </c>
      <c r="E10" s="24">
        <f>E8-E9</f>
        <v>97336</v>
      </c>
      <c r="F10" s="24">
        <f>F8-F9</f>
        <v>107198</v>
      </c>
      <c r="G10" s="24">
        <f>G8-G9</f>
        <v>120541</v>
      </c>
      <c r="H10" s="24">
        <f>H8-H9</f>
        <v>124997</v>
      </c>
      <c r="I10" s="24">
        <f>SUM(E10:H10)</f>
        <v>450072</v>
      </c>
    </row>
    <row r="11" spans="2:11" ht="15" thickBot="1">
      <c r="B11" s="35"/>
      <c r="C11" s="36"/>
      <c r="D11" s="30" t="s">
        <v>10</v>
      </c>
      <c r="E11" s="25">
        <f>'[10]December 2018'!$E$11</f>
        <v>2544057</v>
      </c>
      <c r="F11" s="25">
        <f>'[11]March 2019'!$E$11</f>
        <v>2392753</v>
      </c>
      <c r="G11" s="25">
        <f>'[12]June 2019'!$E$11</f>
        <v>2473320</v>
      </c>
      <c r="H11" s="25">
        <f>'[12]September 2019'!$E$11</f>
        <v>2513075</v>
      </c>
      <c r="I11" s="25">
        <f>SUM(E11:H11)</f>
        <v>9923205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0.038260149045402675</v>
      </c>
      <c r="F12" s="40">
        <f>(F10/F11)</f>
        <v>0.04480111403057482</v>
      </c>
      <c r="G12" s="40">
        <f>(G10/G11)</f>
        <v>0.04873651609981725</v>
      </c>
      <c r="H12" s="40">
        <f>(H10/H11)</f>
        <v>0.04973866677277837</v>
      </c>
      <c r="I12" s="41">
        <f>(I10/I11)</f>
        <v>0.045355507620773734</v>
      </c>
    </row>
    <row r="13" ht="15" thickBot="1"/>
    <row r="14" spans="2:9" ht="29.25" customHeight="1" thickBot="1">
      <c r="B14" s="44" t="s">
        <v>5</v>
      </c>
      <c r="C14" s="49">
        <f>I19</f>
        <v>0.05686568155771967</v>
      </c>
      <c r="D14" s="79"/>
      <c r="E14" s="45" t="str">
        <f>E7</f>
        <v>Q4 (2018)*</v>
      </c>
      <c r="F14" s="45" t="str">
        <f>F7</f>
        <v>Q1 (2019)*</v>
      </c>
      <c r="G14" s="45" t="str">
        <f>G7</f>
        <v>Q2 (2019)*</v>
      </c>
      <c r="H14" s="45" t="str">
        <f>H7</f>
        <v>Q3 (2019)!</v>
      </c>
      <c r="I14" s="45" t="s">
        <v>6</v>
      </c>
    </row>
    <row r="15" spans="2:12" ht="14.25">
      <c r="B15" s="35"/>
      <c r="C15" s="36"/>
      <c r="D15" s="31" t="s">
        <v>7</v>
      </c>
      <c r="E15" s="32">
        <f>'[10]December 2018'!$I$43</f>
        <v>8936</v>
      </c>
      <c r="F15" s="32">
        <f>'[11]March 2019'!$I$43</f>
        <v>21088</v>
      </c>
      <c r="G15" s="32">
        <f>'[12]June 2019'!$I$43</f>
        <v>21585</v>
      </c>
      <c r="H15" s="32">
        <f>'[12]September 2019'!$I$43</f>
        <v>13431</v>
      </c>
      <c r="I15" s="32">
        <f>SUM(E15:H15)</f>
        <v>65040</v>
      </c>
      <c r="K15" s="12"/>
      <c r="L15" s="12"/>
    </row>
    <row r="16" spans="2:11" ht="14.25">
      <c r="B16" s="46"/>
      <c r="C16" s="36"/>
      <c r="D16" s="29" t="s">
        <v>8</v>
      </c>
      <c r="E16" s="24">
        <f>'[10]December 2018'!$I$44</f>
        <v>5818</v>
      </c>
      <c r="F16" s="24">
        <f>'[11]March 2019'!$I$44</f>
        <v>5750</v>
      </c>
      <c r="G16" s="24">
        <f>'[12]June 2019'!$I$44</f>
        <v>7747</v>
      </c>
      <c r="H16" s="24">
        <f>'[12]September 2019'!$I$44</f>
        <v>4640</v>
      </c>
      <c r="I16" s="24">
        <f>SUM(E16:H16)</f>
        <v>23955</v>
      </c>
      <c r="K16" s="12"/>
    </row>
    <row r="17" spans="2:9" ht="14.25">
      <c r="B17" s="35"/>
      <c r="C17" s="36"/>
      <c r="D17" s="29" t="s">
        <v>9</v>
      </c>
      <c r="E17" s="24">
        <f>E15-E16</f>
        <v>3118</v>
      </c>
      <c r="F17" s="24">
        <f>F15-F16</f>
        <v>15338</v>
      </c>
      <c r="G17" s="24">
        <f>G15-G16</f>
        <v>13838</v>
      </c>
      <c r="H17" s="24">
        <f>H15-H16</f>
        <v>8791</v>
      </c>
      <c r="I17" s="24">
        <f>SUM(E17:H17)</f>
        <v>41085</v>
      </c>
    </row>
    <row r="18" spans="2:11" ht="15" thickBot="1">
      <c r="B18" s="35"/>
      <c r="C18" s="36"/>
      <c r="D18" s="30" t="s">
        <v>10</v>
      </c>
      <c r="E18" s="25">
        <f>'[10]December 2018'!$I$11</f>
        <v>187957</v>
      </c>
      <c r="F18" s="25">
        <f>'[11]March 2019'!$I$11</f>
        <v>164712</v>
      </c>
      <c r="G18" s="25">
        <f>'[12]June 2019'!$I$11</f>
        <v>186584</v>
      </c>
      <c r="H18" s="25">
        <f>'[12]September 2019'!$I$11</f>
        <v>183239</v>
      </c>
      <c r="I18" s="25">
        <f>SUM(E18:H18)</f>
        <v>722492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0.016588900652808887</v>
      </c>
      <c r="F19" s="40">
        <f>(F17/F18)</f>
        <v>0.09312011268152898</v>
      </c>
      <c r="G19" s="40">
        <f>(G17/G18)</f>
        <v>0.0741649873515414</v>
      </c>
      <c r="H19" s="40">
        <f>(H17/H18)</f>
        <v>0.04797559471509886</v>
      </c>
      <c r="I19" s="41">
        <f>(I17/I18)</f>
        <v>0.05686568155771967</v>
      </c>
    </row>
    <row r="20" spans="5:10" ht="15" thickBot="1">
      <c r="E20" s="21"/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0.03698479077806033</v>
      </c>
      <c r="D21" s="78"/>
      <c r="E21" s="52" t="str">
        <f>E7</f>
        <v>Q4 (2018)*</v>
      </c>
      <c r="F21" s="52" t="str">
        <f>F7</f>
        <v>Q1 (2019)*</v>
      </c>
      <c r="G21" s="52" t="str">
        <f>G7</f>
        <v>Q2 (2019)*</v>
      </c>
      <c r="H21" s="52" t="str">
        <f>H7</f>
        <v>Q3 (2019)!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'[10]December 2018'!$M$43</f>
        <v>40812</v>
      </c>
      <c r="F22" s="32">
        <f>'[11]March 2019'!$M$43</f>
        <v>31558</v>
      </c>
      <c r="G22" s="32">
        <f>'[12]June 2019'!$M$43</f>
        <v>31968</v>
      </c>
      <c r="H22" s="32">
        <f>'[12]September 2019'!$M$43</f>
        <v>33636</v>
      </c>
      <c r="I22" s="32">
        <f>SUM(E22:H22)</f>
        <v>137974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'[10]December 2018'!$M$44</f>
        <v>9939</v>
      </c>
      <c r="F23" s="24">
        <f>'[11]March 2019'!$M$44</f>
        <v>6938</v>
      </c>
      <c r="G23" s="24">
        <f>'[12]June 2019'!$M$44</f>
        <v>7016</v>
      </c>
      <c r="H23" s="24">
        <f>'[12]September 2019'!$M$44</f>
        <v>7661</v>
      </c>
      <c r="I23" s="24">
        <f>SUM(E23:H23)</f>
        <v>31554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30873</v>
      </c>
      <c r="F24" s="24">
        <f>F22-F23</f>
        <v>24620</v>
      </c>
      <c r="G24" s="24">
        <f>G22-G23</f>
        <v>24952</v>
      </c>
      <c r="H24" s="24">
        <f>H22-H23</f>
        <v>25975</v>
      </c>
      <c r="I24" s="24">
        <f>SUM(E24:H24)</f>
        <v>106420</v>
      </c>
      <c r="J24" s="22"/>
    </row>
    <row r="25" spans="2:11" s="17" customFormat="1" ht="15" thickBot="1">
      <c r="B25" s="53"/>
      <c r="C25" s="21"/>
      <c r="D25" s="30" t="s">
        <v>10</v>
      </c>
      <c r="E25" s="25">
        <f>'[10]December 2018'!$M$11</f>
        <v>748492</v>
      </c>
      <c r="F25" s="25">
        <f>'[11]March 2019'!$M$11</f>
        <v>687849</v>
      </c>
      <c r="G25" s="25">
        <f>'[12]June 2019'!$M$11</f>
        <v>711909</v>
      </c>
      <c r="H25" s="25">
        <f>'[12]September 2019'!$M$11</f>
        <v>729149</v>
      </c>
      <c r="I25" s="25">
        <f>SUM(E25:H25)</f>
        <v>2877399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0.04124693383496417</v>
      </c>
      <c r="F26" s="40">
        <f>(F24/F25)</f>
        <v>0.03579273939483811</v>
      </c>
      <c r="G26" s="40">
        <f>(G24/G25)</f>
        <v>0.03504942345159283</v>
      </c>
      <c r="H26" s="40">
        <f>(H24/H25)</f>
        <v>0.035623720254707884</v>
      </c>
      <c r="I26" s="41">
        <f>(I24/I25)</f>
        <v>0.03698479077806033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-0.06390481211835665</v>
      </c>
      <c r="D28" s="81"/>
      <c r="E28" s="57" t="str">
        <f>E7</f>
        <v>Q4 (2018)*</v>
      </c>
      <c r="F28" s="57" t="str">
        <f>F7</f>
        <v>Q1 (2019)*</v>
      </c>
      <c r="G28" s="57" t="str">
        <f>G7</f>
        <v>Q2 (2019)*</v>
      </c>
      <c r="H28" s="57" t="str">
        <f>H7</f>
        <v>Q3 (2019)!</v>
      </c>
      <c r="I28" s="57" t="s">
        <v>6</v>
      </c>
    </row>
    <row r="29" spans="2:10" ht="14.25">
      <c r="B29" s="37"/>
      <c r="C29" s="36"/>
      <c r="D29" s="31" t="s">
        <v>7</v>
      </c>
      <c r="E29" s="32">
        <f>'[10]December 2018'!$Q$43</f>
        <v>-9299</v>
      </c>
      <c r="F29" s="32">
        <f>'[11]March 2019'!$Q$43</f>
        <v>-13296</v>
      </c>
      <c r="G29" s="32">
        <f>'[12]June 2019'!$Q$43</f>
        <v>-1433</v>
      </c>
      <c r="H29" s="32">
        <f>'[12]September 2019'!$Q$43</f>
        <v>9036</v>
      </c>
      <c r="I29" s="32">
        <f>SUM(E29:H29)</f>
        <v>-14992</v>
      </c>
      <c r="J29" s="12"/>
    </row>
    <row r="30" spans="2:10" ht="14.25">
      <c r="B30" s="35"/>
      <c r="C30" s="36"/>
      <c r="D30" s="29" t="s">
        <v>8</v>
      </c>
      <c r="E30" s="24">
        <f>'[10]December 2018'!$Q$44</f>
        <v>600</v>
      </c>
      <c r="F30" s="24">
        <f>'[11]March 2019'!$Q$44</f>
        <v>433</v>
      </c>
      <c r="G30" s="24">
        <f>'[12]June 2019'!$Q$44</f>
        <v>602</v>
      </c>
      <c r="H30" s="24">
        <f>'[12]September 2019'!$Q$44</f>
        <v>463</v>
      </c>
      <c r="I30" s="24">
        <f>SUM(E30:H30)</f>
        <v>2098</v>
      </c>
      <c r="J30" s="12"/>
    </row>
    <row r="31" spans="2:10" ht="14.25">
      <c r="B31" s="35"/>
      <c r="C31" s="36"/>
      <c r="D31" s="29" t="s">
        <v>9</v>
      </c>
      <c r="E31" s="24">
        <f>E29-E30</f>
        <v>-9899</v>
      </c>
      <c r="F31" s="24">
        <f>F29-F30</f>
        <v>-13729</v>
      </c>
      <c r="G31" s="24">
        <f>G29-G30</f>
        <v>-2035</v>
      </c>
      <c r="H31" s="24">
        <f>H29-H30</f>
        <v>8573</v>
      </c>
      <c r="I31" s="24">
        <f>SUM(E31:H31)</f>
        <v>-17090</v>
      </c>
      <c r="J31" s="12"/>
    </row>
    <row r="32" spans="2:11" ht="15" thickBot="1">
      <c r="B32" s="35"/>
      <c r="C32" s="36"/>
      <c r="D32" s="30" t="s">
        <v>10</v>
      </c>
      <c r="E32" s="25">
        <f>'[10]December 2018'!$Q$11</f>
        <v>60545</v>
      </c>
      <c r="F32" s="25">
        <f>'[11]March 2019'!$Q$11</f>
        <v>59893</v>
      </c>
      <c r="G32" s="25">
        <f>'[12]June 2019'!$Q$11</f>
        <v>65788</v>
      </c>
      <c r="H32" s="25">
        <f>'[12]September 2019'!$Q$11</f>
        <v>81203</v>
      </c>
      <c r="I32" s="25">
        <f>SUM(E32:H32)</f>
        <v>267429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-0.1634982244611446</v>
      </c>
      <c r="F33" s="40">
        <f>(F31/F32)</f>
        <v>-0.22922545205616682</v>
      </c>
      <c r="G33" s="40">
        <f>(G31/G32)</f>
        <v>-0.030932692892320788</v>
      </c>
      <c r="H33" s="40">
        <f>(H31/H32)</f>
        <v>0.1055749171828627</v>
      </c>
      <c r="I33" s="41">
        <f>(I31/I32)</f>
        <v>-0.06390481211835665</v>
      </c>
    </row>
    <row r="34" ht="15" thickBot="1"/>
    <row r="35" spans="2:9" ht="29.25" customHeight="1" thickBot="1">
      <c r="B35" s="58" t="s">
        <v>13</v>
      </c>
      <c r="C35" s="59">
        <f>I40</f>
        <v>0.021759637396896247</v>
      </c>
      <c r="D35" s="82"/>
      <c r="E35" s="60" t="str">
        <f>E7</f>
        <v>Q4 (2018)*</v>
      </c>
      <c r="F35" s="60" t="str">
        <f>F7</f>
        <v>Q1 (2019)*</v>
      </c>
      <c r="G35" s="60" t="str">
        <f>G7</f>
        <v>Q2 (2019)*</v>
      </c>
      <c r="H35" s="60" t="str">
        <f>H7</f>
        <v>Q3 (2019)!</v>
      </c>
      <c r="I35" s="60" t="s">
        <v>6</v>
      </c>
    </row>
    <row r="36" spans="2:10" ht="14.25">
      <c r="B36" s="37"/>
      <c r="C36" s="36"/>
      <c r="D36" s="31" t="s">
        <v>7</v>
      </c>
      <c r="E36" s="32">
        <f>'[10]December 2018'!$U$43</f>
        <v>3065</v>
      </c>
      <c r="F36" s="32">
        <f>'[11]March 2019'!$U$43</f>
        <v>2570</v>
      </c>
      <c r="G36" s="32">
        <f>'[12]June 2019'!$U$43</f>
        <v>2421</v>
      </c>
      <c r="H36" s="32">
        <f>'[12]September 2019'!$U$43</f>
        <v>2208</v>
      </c>
      <c r="I36" s="32">
        <f>SUM(E36:H36)</f>
        <v>10264</v>
      </c>
      <c r="J36" s="12"/>
    </row>
    <row r="37" spans="2:10" ht="14.25">
      <c r="B37" s="35"/>
      <c r="C37" s="36"/>
      <c r="D37" s="29" t="s">
        <v>8</v>
      </c>
      <c r="E37" s="24">
        <f>'[10]December 2018'!$U$44</f>
        <v>551</v>
      </c>
      <c r="F37" s="24">
        <f>'[11]March 2019'!$U$44</f>
        <v>917</v>
      </c>
      <c r="G37" s="24">
        <f>'[12]June 2019'!$U$44</f>
        <v>630</v>
      </c>
      <c r="H37" s="24">
        <f>'[12]September 2019'!$U$44</f>
        <v>600</v>
      </c>
      <c r="I37" s="24">
        <f>SUM(E37:H37)</f>
        <v>2698</v>
      </c>
      <c r="J37" s="12"/>
    </row>
    <row r="38" spans="2:10" ht="14.25">
      <c r="B38" s="35"/>
      <c r="C38" s="36"/>
      <c r="D38" s="29" t="s">
        <v>9</v>
      </c>
      <c r="E38" s="24">
        <f>E36-E37</f>
        <v>2514</v>
      </c>
      <c r="F38" s="24">
        <f>F36-F37</f>
        <v>1653</v>
      </c>
      <c r="G38" s="24">
        <f>G36-G37</f>
        <v>1791</v>
      </c>
      <c r="H38" s="24">
        <f>H36-H37</f>
        <v>1608</v>
      </c>
      <c r="I38" s="24">
        <f>SUM(E38:H38)</f>
        <v>7566</v>
      </c>
      <c r="J38" s="12"/>
    </row>
    <row r="39" spans="2:11" ht="15" thickBot="1">
      <c r="B39" s="35"/>
      <c r="C39" s="36"/>
      <c r="D39" s="30" t="s">
        <v>10</v>
      </c>
      <c r="E39" s="25">
        <f>'[10]December 2018'!$U$11</f>
        <v>84677</v>
      </c>
      <c r="F39" s="25">
        <f>'[11]March 2019'!$U$11</f>
        <v>85433</v>
      </c>
      <c r="G39" s="25">
        <f>'[12]June 2019'!$U$11</f>
        <v>87153</v>
      </c>
      <c r="H39" s="25">
        <f>'[12]September 2019'!$U$11</f>
        <v>90445</v>
      </c>
      <c r="I39" s="25">
        <f>SUM(E39:H39)</f>
        <v>347708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0.029689289889816596</v>
      </c>
      <c r="F40" s="40">
        <f>(F38/F39)</f>
        <v>0.019348495312115927</v>
      </c>
      <c r="G40" s="40">
        <f>(G38/G39)</f>
        <v>0.020550067123334823</v>
      </c>
      <c r="H40" s="40">
        <f>(H38/H39)</f>
        <v>0.017778760572723755</v>
      </c>
      <c r="I40" s="41">
        <f>(I38/I39)</f>
        <v>0.021759637396896247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0.03726651683339526</v>
      </c>
      <c r="D42" s="83"/>
      <c r="E42" s="63" t="str">
        <f>E7</f>
        <v>Q4 (2018)*</v>
      </c>
      <c r="F42" s="63" t="str">
        <f>F7</f>
        <v>Q1 (2019)*</v>
      </c>
      <c r="G42" s="63" t="str">
        <f>G7</f>
        <v>Q2 (2019)*</v>
      </c>
      <c r="H42" s="63" t="str">
        <f>H7</f>
        <v>Q3 (2019)!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'[10]December 2018'!$Y$43</f>
        <v>42452</v>
      </c>
      <c r="F43" s="32">
        <f>'[11]March 2019'!$Y$43</f>
        <v>35602</v>
      </c>
      <c r="G43" s="32">
        <f>'[12]June 2019'!$Y$43</f>
        <v>33943</v>
      </c>
      <c r="H43" s="32">
        <f>'[12]September 2019'!$Y$43</f>
        <v>34395</v>
      </c>
      <c r="I43" s="32">
        <f>SUM(E43:H43)</f>
        <v>146392</v>
      </c>
      <c r="J43" s="22"/>
    </row>
    <row r="44" spans="2:10" ht="15">
      <c r="B44" s="35"/>
      <c r="C44" s="36"/>
      <c r="D44" s="29" t="s">
        <v>8</v>
      </c>
      <c r="E44" s="24">
        <f>'[10]December 2018'!$Y$44</f>
        <v>6753</v>
      </c>
      <c r="F44" s="24">
        <f>'[11]March 2019'!$Y$44</f>
        <v>6263</v>
      </c>
      <c r="G44" s="24">
        <f>'[12]June 2019'!$Y$44</f>
        <v>4913</v>
      </c>
      <c r="H44" s="24">
        <f>'[12]September 2019'!$Y$44</f>
        <v>4501</v>
      </c>
      <c r="I44" s="24">
        <f>SUM(E44:H44)</f>
        <v>22430</v>
      </c>
      <c r="J44" s="22"/>
    </row>
    <row r="45" spans="2:10" ht="15">
      <c r="B45" s="35"/>
      <c r="C45" s="36"/>
      <c r="D45" s="29" t="s">
        <v>9</v>
      </c>
      <c r="E45" s="24">
        <f>E43-E44</f>
        <v>35699</v>
      </c>
      <c r="F45" s="24">
        <f>F43-F44</f>
        <v>29339</v>
      </c>
      <c r="G45" s="24">
        <f>G43-G44</f>
        <v>29030</v>
      </c>
      <c r="H45" s="24">
        <f>H43-H44</f>
        <v>29894</v>
      </c>
      <c r="I45" s="24">
        <f>SUM(E45:H45)</f>
        <v>123962</v>
      </c>
      <c r="J45" s="22"/>
    </row>
    <row r="46" spans="2:11" ht="15" thickBot="1">
      <c r="B46" s="35"/>
      <c r="C46" s="36"/>
      <c r="D46" s="30" t="s">
        <v>10</v>
      </c>
      <c r="E46" s="25">
        <f>'[10]December 2018'!$Y$11</f>
        <v>867110</v>
      </c>
      <c r="F46" s="25">
        <f>'[11]March 2019'!$Y$11</f>
        <v>808826</v>
      </c>
      <c r="G46" s="25">
        <f>'[12]June 2019'!$Y$11</f>
        <v>819412</v>
      </c>
      <c r="H46" s="25">
        <f>'[12]September 2019'!$Y$11</f>
        <v>831016</v>
      </c>
      <c r="I46" s="25">
        <f>SUM(E46:H46)</f>
        <v>3326364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0.0411700937597306</v>
      </c>
      <c r="F47" s="40">
        <f>(F45/F46)</f>
        <v>0.03627356192802902</v>
      </c>
      <c r="G47" s="40">
        <f>(G45/G46)</f>
        <v>0.0354278433803752</v>
      </c>
      <c r="H47" s="40">
        <f>(H45/H46)</f>
        <v>0.03597283325471471</v>
      </c>
      <c r="I47" s="41">
        <f>(I45/I46)</f>
        <v>0.03726651683339526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0.02552189599137876</v>
      </c>
      <c r="D49" s="84"/>
      <c r="E49" s="66" t="str">
        <f>E7</f>
        <v>Q4 (2018)*</v>
      </c>
      <c r="F49" s="66" t="str">
        <f>F7</f>
        <v>Q1 (2019)*</v>
      </c>
      <c r="G49" s="66" t="str">
        <f>G7</f>
        <v>Q2 (2019)*</v>
      </c>
      <c r="H49" s="66" t="str">
        <f>H7</f>
        <v>Q3 (2019)!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'[10]December 2018'!$AC$43</f>
        <v>10889</v>
      </c>
      <c r="F50" s="77">
        <f>'[11]March 2019'!$AC$43</f>
        <v>14667</v>
      </c>
      <c r="G50" s="77">
        <f>'[12]June 2019'!$AC$43</f>
        <v>1345</v>
      </c>
      <c r="H50" s="77">
        <f>'[12]September 2019'!$AC$43</f>
        <v>10881</v>
      </c>
      <c r="I50" s="32">
        <f>SUM(E50:H50)</f>
        <v>37782</v>
      </c>
      <c r="J50" s="18"/>
    </row>
    <row r="51" spans="2:10" s="17" customFormat="1" ht="14.25">
      <c r="B51" s="53"/>
      <c r="C51" s="21"/>
      <c r="D51" s="29" t="s">
        <v>8</v>
      </c>
      <c r="E51" s="75">
        <f>'[10]December 2018'!$AC$44</f>
        <v>3527</v>
      </c>
      <c r="F51" s="75">
        <f>'[11]March 2019'!$AC$44</f>
        <v>3485</v>
      </c>
      <c r="G51" s="75">
        <f>'[12]June 2019'!$AC$44</f>
        <v>3428</v>
      </c>
      <c r="H51" s="75">
        <f>'[12]September 2019'!$AC$44</f>
        <v>3375</v>
      </c>
      <c r="I51" s="24">
        <f>SUM(E51:H51)</f>
        <v>13815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7362</v>
      </c>
      <c r="F52" s="75">
        <f>F50-F51</f>
        <v>11182</v>
      </c>
      <c r="G52" s="75">
        <f>G50-G51</f>
        <v>-2083</v>
      </c>
      <c r="H52" s="75">
        <f>H50-H51</f>
        <v>7506</v>
      </c>
      <c r="I52" s="24">
        <f>SUM(E52:H52)</f>
        <v>23967</v>
      </c>
      <c r="J52" s="18"/>
    </row>
    <row r="53" spans="2:11" s="17" customFormat="1" ht="15" thickBot="1">
      <c r="B53" s="53"/>
      <c r="C53" s="21"/>
      <c r="D53" s="30" t="s">
        <v>10</v>
      </c>
      <c r="E53" s="76">
        <f>'[10]December 2018'!$AC$11</f>
        <v>238194</v>
      </c>
      <c r="F53" s="76">
        <f>'[11]March 2019'!$AC$11</f>
        <v>225606</v>
      </c>
      <c r="G53" s="76">
        <f>'[12]June 2019'!$AC$11</f>
        <v>234622</v>
      </c>
      <c r="H53" s="76">
        <f>'[12]September 2019'!$AC$11</f>
        <v>240654</v>
      </c>
      <c r="I53" s="25">
        <f>SUM(E53:H53)</f>
        <v>939076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0.030907579536008464</v>
      </c>
      <c r="F54" s="40">
        <f>(F52/F53)</f>
        <v>0.049564284637819915</v>
      </c>
      <c r="G54" s="40">
        <f>(G52/G53)</f>
        <v>-0.00887811032213518</v>
      </c>
      <c r="H54" s="40">
        <f>(H52/H53)</f>
        <v>0.03119000723029744</v>
      </c>
      <c r="I54" s="41">
        <f>(I52/I53)</f>
        <v>0.02552189599137876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0.12387146110128025</v>
      </c>
      <c r="D56" s="85"/>
      <c r="E56" s="69" t="str">
        <f>E7</f>
        <v>Q4 (2018)*</v>
      </c>
      <c r="F56" s="69" t="str">
        <f>F7</f>
        <v>Q1 (2019)*</v>
      </c>
      <c r="G56" s="69" t="str">
        <f>G7</f>
        <v>Q2 (2019)*</v>
      </c>
      <c r="H56" s="69" t="str">
        <f>H7</f>
        <v>Q3 (2019)!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'[10]December 2018'!$AG$43</f>
        <v>35126</v>
      </c>
      <c r="F57" s="32">
        <f>'[11]March 2019'!$AG$43</f>
        <v>40498</v>
      </c>
      <c r="G57" s="32">
        <f>'[12]June 2019'!$AG$43</f>
        <v>55773</v>
      </c>
      <c r="H57" s="32">
        <f>'[12]September 2019'!$AG$43</f>
        <v>44659</v>
      </c>
      <c r="I57" s="32">
        <f>SUM(E57:H57)</f>
        <v>176056</v>
      </c>
      <c r="J57" s="22"/>
    </row>
    <row r="58" spans="2:10" ht="15">
      <c r="B58" s="35"/>
      <c r="C58" s="36"/>
      <c r="D58" s="29" t="s">
        <v>8</v>
      </c>
      <c r="E58" s="24">
        <f>'[10]December 2018'!$AG$44</f>
        <v>9806</v>
      </c>
      <c r="F58" s="24">
        <f>'[11]March 2019'!$AG$44</f>
        <v>6517</v>
      </c>
      <c r="G58" s="24">
        <f>'[12]June 2019'!$AG$44</f>
        <v>7200</v>
      </c>
      <c r="H58" s="24">
        <f>'[12]September 2019'!$AG$44</f>
        <v>7070</v>
      </c>
      <c r="I58" s="24">
        <f>SUM(E58:H58)</f>
        <v>30593</v>
      </c>
      <c r="J58" s="22"/>
    </row>
    <row r="59" spans="2:10" ht="15">
      <c r="B59" s="35"/>
      <c r="C59" s="36"/>
      <c r="D59" s="29" t="s">
        <v>9</v>
      </c>
      <c r="E59" s="24">
        <f>E57-E58</f>
        <v>25320</v>
      </c>
      <c r="F59" s="24">
        <f>F57-F58</f>
        <v>33981</v>
      </c>
      <c r="G59" s="24">
        <f>G57-G58</f>
        <v>48573</v>
      </c>
      <c r="H59" s="24">
        <f>H57-H58</f>
        <v>37589</v>
      </c>
      <c r="I59" s="24">
        <f>SUM(E59:H59)</f>
        <v>145463</v>
      </c>
      <c r="J59" s="22"/>
    </row>
    <row r="60" spans="2:11" ht="15" thickBot="1">
      <c r="B60" s="35"/>
      <c r="C60" s="36"/>
      <c r="D60" s="30" t="s">
        <v>10</v>
      </c>
      <c r="E60" s="25">
        <f>'[10]December 2018'!$AG$11</f>
        <v>293021</v>
      </c>
      <c r="F60" s="25">
        <f>'[11]March 2019'!$AG$11</f>
        <v>292130</v>
      </c>
      <c r="G60" s="25">
        <f>'[12]June 2019'!$AG$11</f>
        <v>300094</v>
      </c>
      <c r="H60" s="25">
        <f>'[12]September 2019'!$AG$11</f>
        <v>289061</v>
      </c>
      <c r="I60" s="25">
        <f>SUM(E60:H60)</f>
        <v>1174306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0.08641018903082032</v>
      </c>
      <c r="F61" s="40">
        <f>(F59/F60)</f>
        <v>0.11632150070174238</v>
      </c>
      <c r="G61" s="40">
        <f>(G59/G60)</f>
        <v>0.16185928409098482</v>
      </c>
      <c r="H61" s="40">
        <f>(H59/H60)</f>
        <v>0.13003829641494355</v>
      </c>
      <c r="I61" s="41">
        <f>(I59/I60)</f>
        <v>0.12387146110128025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0.0696603596454955</v>
      </c>
      <c r="D63" s="86"/>
      <c r="E63" s="72" t="str">
        <f>E7</f>
        <v>Q4 (2018)*</v>
      </c>
      <c r="F63" s="72" t="str">
        <f>F7</f>
        <v>Q1 (2019)*</v>
      </c>
      <c r="G63" s="72" t="str">
        <f>G7</f>
        <v>Q2 (2019)*</v>
      </c>
      <c r="H63" s="72" t="str">
        <f>H7</f>
        <v>Q3 (2019)!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'[10]December 2018'!$AK$43</f>
        <v>3397</v>
      </c>
      <c r="F64" s="32">
        <f>'[11]March 2019'!$AK$43</f>
        <v>6084</v>
      </c>
      <c r="G64" s="32">
        <f>'[12]June 2019'!$AK$43</f>
        <v>7711</v>
      </c>
      <c r="H64" s="32">
        <f>'[12]September 2019'!$AK$43</f>
        <v>5998</v>
      </c>
      <c r="I64" s="32">
        <f>SUM(E64:H64)</f>
        <v>23190</v>
      </c>
      <c r="J64" s="12"/>
    </row>
    <row r="65" spans="2:10" ht="14.25">
      <c r="B65" s="35"/>
      <c r="C65" s="36"/>
      <c r="D65" s="29" t="s">
        <v>8</v>
      </c>
      <c r="E65" s="24">
        <f>'[10]December 2018'!$AK$44</f>
        <v>1048</v>
      </c>
      <c r="F65" s="24">
        <f>'[11]March 2019'!$AK$44</f>
        <v>1270</v>
      </c>
      <c r="G65" s="24">
        <f>'[12]June 2019'!$AK$44</f>
        <v>1236</v>
      </c>
      <c r="H65" s="24">
        <f>'[12]September 2019'!$AK$44</f>
        <v>937</v>
      </c>
      <c r="I65" s="24">
        <f>SUM(E65:H65)</f>
        <v>4491</v>
      </c>
      <c r="J65" s="12"/>
    </row>
    <row r="66" spans="2:10" ht="14.25">
      <c r="B66" s="35"/>
      <c r="C66" s="36"/>
      <c r="D66" s="29" t="s">
        <v>9</v>
      </c>
      <c r="E66" s="24">
        <f>E64-E65</f>
        <v>2349</v>
      </c>
      <c r="F66" s="24">
        <f>F64-F65</f>
        <v>4814</v>
      </c>
      <c r="G66" s="24">
        <f>G64-G65</f>
        <v>6475</v>
      </c>
      <c r="H66" s="24">
        <f>H64-H65</f>
        <v>5061</v>
      </c>
      <c r="I66" s="24">
        <f>SUM(E66:H66)</f>
        <v>18699</v>
      </c>
      <c r="J66" s="12"/>
    </row>
    <row r="67" spans="2:11" ht="15" thickBot="1">
      <c r="B67" s="35"/>
      <c r="C67" s="36"/>
      <c r="D67" s="30" t="s">
        <v>10</v>
      </c>
      <c r="E67" s="25">
        <f>'[10]December 2018'!$AK$11</f>
        <v>64061</v>
      </c>
      <c r="F67" s="25">
        <f>'[11]March 2019'!$AK$11</f>
        <v>68304</v>
      </c>
      <c r="G67" s="25">
        <f>'[12]June 2019'!$AK$11</f>
        <v>67758</v>
      </c>
      <c r="H67" s="25">
        <f>'[12]September 2019'!$AK$11</f>
        <v>68308</v>
      </c>
      <c r="I67" s="25">
        <f>SUM(E67:H67)</f>
        <v>268431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0.03666817564508828</v>
      </c>
      <c r="F68" s="40">
        <f>(F66/F67)</f>
        <v>0.07047903490278754</v>
      </c>
      <c r="G68" s="40">
        <f>(G66/G67)</f>
        <v>0.09556067180259158</v>
      </c>
      <c r="H68" s="40">
        <f>(H66/H67)</f>
        <v>0.07409088247350237</v>
      </c>
      <c r="I68" s="41">
        <f>(I66/I67)</f>
        <v>0.0696603596454955</v>
      </c>
    </row>
    <row r="69" spans="2:4" ht="14.25">
      <c r="B69" s="14" t="s">
        <v>84</v>
      </c>
      <c r="C69" s="14"/>
      <c r="D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15">
        <v>43916</v>
      </c>
    </row>
    <row r="3" spans="1:6" ht="15" thickTop="1">
      <c r="A3" s="2"/>
      <c r="B3" s="3" t="s">
        <v>2</v>
      </c>
      <c r="C3" s="4"/>
      <c r="E3" s="27" t="s">
        <v>19</v>
      </c>
      <c r="F3" s="15">
        <v>44012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0.043123143848725815</v>
      </c>
      <c r="D7" s="80"/>
      <c r="E7" s="34" t="s">
        <v>88</v>
      </c>
      <c r="F7" s="34" t="s">
        <v>91</v>
      </c>
      <c r="G7" s="34" t="s">
        <v>93</v>
      </c>
      <c r="H7" s="34" t="s">
        <v>94</v>
      </c>
      <c r="I7" s="34" t="s">
        <v>6</v>
      </c>
    </row>
    <row r="8" spans="2:9" ht="14.25">
      <c r="B8" s="35"/>
      <c r="C8" s="36"/>
      <c r="D8" s="31" t="s">
        <v>7</v>
      </c>
      <c r="E8" s="32">
        <f>'[11]March 2019'!$E$43</f>
        <v>138771</v>
      </c>
      <c r="F8" s="32">
        <f>'[12]June 2019'!$E$43</f>
        <v>153313</v>
      </c>
      <c r="G8" s="32">
        <f>'[13]September 2019'!$E$43</f>
        <v>156530</v>
      </c>
      <c r="H8" s="32">
        <f>'[13]December 2019'!$E$43</f>
        <v>106711</v>
      </c>
      <c r="I8" s="32">
        <f>SUM(E8:H8)</f>
        <v>555325</v>
      </c>
    </row>
    <row r="9" spans="2:9" ht="14.25">
      <c r="B9" s="47"/>
      <c r="C9" s="36"/>
      <c r="D9" s="29" t="s">
        <v>8</v>
      </c>
      <c r="E9" s="24">
        <f>'[11]March 2019'!$E$44</f>
        <v>31573</v>
      </c>
      <c r="F9" s="24">
        <f>'[12]June 2019'!$E$44</f>
        <v>32772</v>
      </c>
      <c r="G9" s="24">
        <f>'[13]September 2019'!$E$44</f>
        <v>29106</v>
      </c>
      <c r="H9" s="24">
        <f>'[13]December 2019'!$E$44</f>
        <v>31244</v>
      </c>
      <c r="I9" s="24">
        <f>SUM(E9:H9)</f>
        <v>124695</v>
      </c>
    </row>
    <row r="10" spans="2:9" ht="14.25">
      <c r="B10" s="35"/>
      <c r="C10" s="36"/>
      <c r="D10" s="29" t="s">
        <v>9</v>
      </c>
      <c r="E10" s="24">
        <f>E8-E9</f>
        <v>107198</v>
      </c>
      <c r="F10" s="24">
        <f>F8-F9</f>
        <v>120541</v>
      </c>
      <c r="G10" s="24">
        <f>G8-G9</f>
        <v>127424</v>
      </c>
      <c r="H10" s="24">
        <f>H8-H9</f>
        <v>75467</v>
      </c>
      <c r="I10" s="24">
        <f>SUM(E10:H10)</f>
        <v>430630</v>
      </c>
    </row>
    <row r="11" spans="2:11" ht="15" thickBot="1">
      <c r="B11" s="35"/>
      <c r="C11" s="36"/>
      <c r="D11" s="30" t="s">
        <v>10</v>
      </c>
      <c r="E11" s="25">
        <f>'[11]March 2019'!$E$11</f>
        <v>2392753</v>
      </c>
      <c r="F11" s="25">
        <f>'[12]June 2019'!$E$11</f>
        <v>2473320</v>
      </c>
      <c r="G11" s="25">
        <f>'[13]September 2019'!$E$11</f>
        <v>2523371</v>
      </c>
      <c r="H11" s="25">
        <f>'[13]December 2019'!$E$11</f>
        <v>2596609</v>
      </c>
      <c r="I11" s="25">
        <f>SUM(E11:H11)</f>
        <v>9986053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0.04480111403057482</v>
      </c>
      <c r="F12" s="40">
        <f>(F10/F11)</f>
        <v>0.04873651609981725</v>
      </c>
      <c r="G12" s="40">
        <f>(G10/G11)</f>
        <v>0.05049752890082354</v>
      </c>
      <c r="H12" s="40">
        <f>(H10/H11)</f>
        <v>0.029063674969931938</v>
      </c>
      <c r="I12" s="41">
        <f>(I10/I11)</f>
        <v>0.043123143848725815</v>
      </c>
    </row>
    <row r="13" ht="15" thickBot="1"/>
    <row r="14" spans="2:9" ht="29.25" customHeight="1" thickBot="1">
      <c r="B14" s="44" t="s">
        <v>5</v>
      </c>
      <c r="C14" s="49">
        <f>I19</f>
        <v>0.07668725729105104</v>
      </c>
      <c r="D14" s="79"/>
      <c r="E14" s="45" t="str">
        <f>E7</f>
        <v>Q1 (2019)*</v>
      </c>
      <c r="F14" s="45" t="str">
        <f>F7</f>
        <v>Q2 (2019)*</v>
      </c>
      <c r="G14" s="45" t="str">
        <f>G7</f>
        <v>Q3 (2019)*</v>
      </c>
      <c r="H14" s="45" t="str">
        <f>H7</f>
        <v>Q4 (2019)!</v>
      </c>
      <c r="I14" s="45" t="s">
        <v>6</v>
      </c>
    </row>
    <row r="15" spans="2:12" ht="14.25">
      <c r="B15" s="35"/>
      <c r="C15" s="36"/>
      <c r="D15" s="31" t="s">
        <v>7</v>
      </c>
      <c r="E15" s="32">
        <f>'[11]March 2019'!$I$43</f>
        <v>21088</v>
      </c>
      <c r="F15" s="32">
        <f>'[12]June 2019'!$I$43</f>
        <v>21585</v>
      </c>
      <c r="G15" s="32">
        <f>'[13]September 2019'!$I$43</f>
        <v>17952</v>
      </c>
      <c r="H15" s="32">
        <f>'[13]December 2019'!$I$43</f>
        <v>20929</v>
      </c>
      <c r="I15" s="32">
        <f>SUM(E15:H15)</f>
        <v>81554</v>
      </c>
      <c r="K15" s="12"/>
      <c r="L15" s="12"/>
    </row>
    <row r="16" spans="2:11" ht="14.25">
      <c r="B16" s="46"/>
      <c r="C16" s="36"/>
      <c r="D16" s="29" t="s">
        <v>8</v>
      </c>
      <c r="E16" s="24">
        <f>'[11]March 2019'!$I$44</f>
        <v>5750</v>
      </c>
      <c r="F16" s="24">
        <f>'[12]June 2019'!$I$44</f>
        <v>7747</v>
      </c>
      <c r="G16" s="24">
        <f>'[13]September 2019'!$I$44</f>
        <v>4659</v>
      </c>
      <c r="H16" s="24">
        <f>'[13]December 2019'!$I$44</f>
        <v>6564</v>
      </c>
      <c r="I16" s="24">
        <f>SUM(E16:H16)</f>
        <v>24720</v>
      </c>
      <c r="K16" s="12"/>
    </row>
    <row r="17" spans="2:9" ht="14.25">
      <c r="B17" s="35"/>
      <c r="C17" s="36"/>
      <c r="D17" s="29" t="s">
        <v>9</v>
      </c>
      <c r="E17" s="24">
        <f>E15-E16</f>
        <v>15338</v>
      </c>
      <c r="F17" s="24">
        <f>F15-F16</f>
        <v>13838</v>
      </c>
      <c r="G17" s="24">
        <f>G15-G16</f>
        <v>13293</v>
      </c>
      <c r="H17" s="24">
        <f>H15-H16</f>
        <v>14365</v>
      </c>
      <c r="I17" s="24">
        <f>SUM(E17:H17)</f>
        <v>56834</v>
      </c>
    </row>
    <row r="18" spans="2:11" ht="15" thickBot="1">
      <c r="B18" s="35"/>
      <c r="C18" s="36"/>
      <c r="D18" s="30" t="s">
        <v>10</v>
      </c>
      <c r="E18" s="25">
        <f>'[11]March 2019'!$I$11</f>
        <v>164712</v>
      </c>
      <c r="F18" s="25">
        <f>'[12]June 2019'!$I$11</f>
        <v>186584</v>
      </c>
      <c r="G18" s="25">
        <f>'[13]September 2019'!$I$11</f>
        <v>183514</v>
      </c>
      <c r="H18" s="25">
        <f>'[13]December 2019'!$I$11</f>
        <v>206304</v>
      </c>
      <c r="I18" s="25">
        <f>SUM(E18:H18)</f>
        <v>741114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0.09312011268152898</v>
      </c>
      <c r="F19" s="40">
        <f>(F17/F18)</f>
        <v>0.0741649873515414</v>
      </c>
      <c r="G19" s="40">
        <f>(G17/G18)</f>
        <v>0.07243589044977494</v>
      </c>
      <c r="H19" s="40">
        <f>(H17/H18)</f>
        <v>0.06963025438188304</v>
      </c>
      <c r="I19" s="41">
        <f>(I17/I18)</f>
        <v>0.07668725729105104</v>
      </c>
    </row>
    <row r="20" spans="5:10" ht="15" thickBot="1">
      <c r="E20" s="21"/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0.030289022600066138</v>
      </c>
      <c r="D21" s="78"/>
      <c r="E21" s="52" t="str">
        <f>E7</f>
        <v>Q1 (2019)*</v>
      </c>
      <c r="F21" s="52" t="str">
        <f>F7</f>
        <v>Q2 (2019)*</v>
      </c>
      <c r="G21" s="52" t="str">
        <f>G7</f>
        <v>Q3 (2019)*</v>
      </c>
      <c r="H21" s="52" t="str">
        <f>H7</f>
        <v>Q4 (2019)!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'[11]March 2019'!$M$43</f>
        <v>31558</v>
      </c>
      <c r="F22" s="32">
        <f>'[12]June 2019'!$M$43</f>
        <v>31968</v>
      </c>
      <c r="G22" s="32">
        <f>'[13]September 2019'!$M$43</f>
        <v>30984</v>
      </c>
      <c r="H22" s="32">
        <f>'[13]December 2019'!$M$43</f>
        <v>20110</v>
      </c>
      <c r="I22" s="32">
        <f>SUM(E22:H22)</f>
        <v>114620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'[11]March 2019'!$M$44</f>
        <v>6938</v>
      </c>
      <c r="F23" s="24">
        <f>'[12]June 2019'!$M$44</f>
        <v>7016</v>
      </c>
      <c r="G23" s="24">
        <f>'[13]September 2019'!$M$44</f>
        <v>7413</v>
      </c>
      <c r="H23" s="24">
        <f>'[13]December 2019'!$M$44</f>
        <v>6695</v>
      </c>
      <c r="I23" s="24">
        <f>SUM(E23:H23)</f>
        <v>28062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24620</v>
      </c>
      <c r="F24" s="24">
        <f>F22-F23</f>
        <v>24952</v>
      </c>
      <c r="G24" s="24">
        <f>G22-G23</f>
        <v>23571</v>
      </c>
      <c r="H24" s="24">
        <f>H22-H23</f>
        <v>13415</v>
      </c>
      <c r="I24" s="24">
        <f>SUM(E24:H24)</f>
        <v>86558</v>
      </c>
      <c r="J24" s="22"/>
    </row>
    <row r="25" spans="2:11" s="17" customFormat="1" ht="15" thickBot="1">
      <c r="B25" s="53"/>
      <c r="C25" s="21"/>
      <c r="D25" s="30" t="s">
        <v>10</v>
      </c>
      <c r="E25" s="25">
        <f>'[11]March 2019'!$M$11</f>
        <v>687849</v>
      </c>
      <c r="F25" s="25">
        <f>'[12]June 2019'!$M$11</f>
        <v>711909</v>
      </c>
      <c r="G25" s="25">
        <f>'[13]September 2019'!$M$11</f>
        <v>738521</v>
      </c>
      <c r="H25" s="25">
        <f>'[13]December 2019'!$M$11</f>
        <v>719456</v>
      </c>
      <c r="I25" s="25">
        <f>SUM(E25:H25)</f>
        <v>2857735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0.03579273939483811</v>
      </c>
      <c r="F26" s="40">
        <f>(F24/F25)</f>
        <v>0.03504942345159283</v>
      </c>
      <c r="G26" s="40">
        <f>(G24/G25)</f>
        <v>0.031916492557422196</v>
      </c>
      <c r="H26" s="40">
        <f>(H24/H25)</f>
        <v>0.018646032557932662</v>
      </c>
      <c r="I26" s="41">
        <f>(I24/I25)</f>
        <v>0.030289022600066138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-0.047025199463980275</v>
      </c>
      <c r="D28" s="81"/>
      <c r="E28" s="57" t="str">
        <f>E7</f>
        <v>Q1 (2019)*</v>
      </c>
      <c r="F28" s="57" t="str">
        <f>F7</f>
        <v>Q2 (2019)*</v>
      </c>
      <c r="G28" s="57" t="str">
        <f>G7</f>
        <v>Q3 (2019)*</v>
      </c>
      <c r="H28" s="57" t="str">
        <f>H7</f>
        <v>Q4 (2019)!</v>
      </c>
      <c r="I28" s="57" t="s">
        <v>6</v>
      </c>
    </row>
    <row r="29" spans="2:10" ht="14.25">
      <c r="B29" s="37"/>
      <c r="C29" s="36"/>
      <c r="D29" s="31" t="s">
        <v>7</v>
      </c>
      <c r="E29" s="32">
        <f>'[11]March 2019'!$Q$43</f>
        <v>-13296</v>
      </c>
      <c r="F29" s="32">
        <f>'[12]June 2019'!$Q$43</f>
        <v>-1433</v>
      </c>
      <c r="G29" s="32">
        <f>'[13]September 2019'!$Q$43</f>
        <v>9445</v>
      </c>
      <c r="H29" s="32">
        <f>'[13]December 2019'!$Q$43</f>
        <v>-5385</v>
      </c>
      <c r="I29" s="32">
        <f>SUM(E29:H29)</f>
        <v>-10669</v>
      </c>
      <c r="J29" s="12"/>
    </row>
    <row r="30" spans="2:10" ht="14.25">
      <c r="B30" s="35"/>
      <c r="C30" s="36"/>
      <c r="D30" s="29" t="s">
        <v>8</v>
      </c>
      <c r="E30" s="24">
        <f>'[11]March 2019'!$Q$44</f>
        <v>433</v>
      </c>
      <c r="F30" s="24">
        <f>'[12]June 2019'!$Q$44</f>
        <v>602</v>
      </c>
      <c r="G30" s="24">
        <f>'[13]September 2019'!$Q$44</f>
        <v>490</v>
      </c>
      <c r="H30" s="24">
        <f>'[13]December 2019'!$Q$44</f>
        <v>755</v>
      </c>
      <c r="I30" s="24">
        <f>SUM(E30:H30)</f>
        <v>2280</v>
      </c>
      <c r="J30" s="12"/>
    </row>
    <row r="31" spans="2:10" ht="14.25">
      <c r="B31" s="35"/>
      <c r="C31" s="36"/>
      <c r="D31" s="29" t="s">
        <v>9</v>
      </c>
      <c r="E31" s="24">
        <f>E29-E30</f>
        <v>-13729</v>
      </c>
      <c r="F31" s="24">
        <f>F29-F30</f>
        <v>-2035</v>
      </c>
      <c r="G31" s="24">
        <f>G29-G30</f>
        <v>8955</v>
      </c>
      <c r="H31" s="24">
        <f>H29-H30</f>
        <v>-6140</v>
      </c>
      <c r="I31" s="24">
        <f>SUM(E31:H31)</f>
        <v>-12949</v>
      </c>
      <c r="J31" s="12"/>
    </row>
    <row r="32" spans="2:11" ht="15" thickBot="1">
      <c r="B32" s="35"/>
      <c r="C32" s="36"/>
      <c r="D32" s="30" t="s">
        <v>10</v>
      </c>
      <c r="E32" s="25">
        <f>'[11]March 2019'!$Q$11</f>
        <v>59893</v>
      </c>
      <c r="F32" s="25">
        <f>'[12]June 2019'!$Q$11</f>
        <v>65788</v>
      </c>
      <c r="G32" s="25">
        <f>'[13]September 2019'!$Q$11</f>
        <v>81531</v>
      </c>
      <c r="H32" s="25">
        <f>'[13]December 2019'!$Q$11</f>
        <v>68151</v>
      </c>
      <c r="I32" s="25">
        <f>SUM(E32:H32)</f>
        <v>275363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-0.22922545205616682</v>
      </c>
      <c r="F33" s="40">
        <f>(F31/F32)</f>
        <v>-0.030932692892320788</v>
      </c>
      <c r="G33" s="40">
        <f>(G31/G32)</f>
        <v>0.10983552268462303</v>
      </c>
      <c r="H33" s="40">
        <f>(H31/H32)</f>
        <v>-0.09009405584657598</v>
      </c>
      <c r="I33" s="41">
        <f>(I31/I32)</f>
        <v>-0.047025199463980275</v>
      </c>
    </row>
    <row r="34" ht="15" thickBot="1"/>
    <row r="35" spans="2:9" ht="29.25" customHeight="1" thickBot="1">
      <c r="B35" s="58" t="s">
        <v>13</v>
      </c>
      <c r="C35" s="59">
        <f>I40</f>
        <v>0.01611551877436564</v>
      </c>
      <c r="D35" s="82"/>
      <c r="E35" s="60" t="str">
        <f>E7</f>
        <v>Q1 (2019)*</v>
      </c>
      <c r="F35" s="60" t="str">
        <f>F7</f>
        <v>Q2 (2019)*</v>
      </c>
      <c r="G35" s="60" t="str">
        <f>G7</f>
        <v>Q3 (2019)*</v>
      </c>
      <c r="H35" s="60" t="str">
        <f>H7</f>
        <v>Q4 (2019)!</v>
      </c>
      <c r="I35" s="60" t="s">
        <v>6</v>
      </c>
    </row>
    <row r="36" spans="2:10" ht="14.25">
      <c r="B36" s="37"/>
      <c r="C36" s="36"/>
      <c r="D36" s="31" t="s">
        <v>7</v>
      </c>
      <c r="E36" s="32">
        <f>'[11]March 2019'!$U$43</f>
        <v>2570</v>
      </c>
      <c r="F36" s="32">
        <f>'[12]June 2019'!$U$43</f>
        <v>2421</v>
      </c>
      <c r="G36" s="32">
        <f>'[13]September 2019'!$U$43</f>
        <v>2612</v>
      </c>
      <c r="H36" s="32">
        <f>'[13]December 2019'!$U$43</f>
        <v>907</v>
      </c>
      <c r="I36" s="32">
        <f>SUM(E36:H36)</f>
        <v>8510</v>
      </c>
      <c r="J36" s="12"/>
    </row>
    <row r="37" spans="2:10" ht="14.25">
      <c r="B37" s="35"/>
      <c r="C37" s="36"/>
      <c r="D37" s="29" t="s">
        <v>8</v>
      </c>
      <c r="E37" s="24">
        <f>'[11]March 2019'!$U$44</f>
        <v>917</v>
      </c>
      <c r="F37" s="24">
        <f>'[12]June 2019'!$U$44</f>
        <v>630</v>
      </c>
      <c r="G37" s="24">
        <f>'[13]September 2019'!$U$44</f>
        <v>588</v>
      </c>
      <c r="H37" s="24">
        <f>'[13]December 2019'!$U$44</f>
        <v>720</v>
      </c>
      <c r="I37" s="24">
        <f>SUM(E37:H37)</f>
        <v>2855</v>
      </c>
      <c r="J37" s="12"/>
    </row>
    <row r="38" spans="2:10" ht="14.25">
      <c r="B38" s="35"/>
      <c r="C38" s="36"/>
      <c r="D38" s="29" t="s">
        <v>9</v>
      </c>
      <c r="E38" s="24">
        <f>E36-E37</f>
        <v>1653</v>
      </c>
      <c r="F38" s="24">
        <f>F36-F37</f>
        <v>1791</v>
      </c>
      <c r="G38" s="24">
        <f>G36-G37</f>
        <v>2024</v>
      </c>
      <c r="H38" s="24">
        <f>H36-H37</f>
        <v>187</v>
      </c>
      <c r="I38" s="24">
        <f>SUM(E38:H38)</f>
        <v>5655</v>
      </c>
      <c r="J38" s="12"/>
    </row>
    <row r="39" spans="2:11" ht="15" thickBot="1">
      <c r="B39" s="35"/>
      <c r="C39" s="36"/>
      <c r="D39" s="30" t="s">
        <v>10</v>
      </c>
      <c r="E39" s="25">
        <f>'[11]March 2019'!$U$11</f>
        <v>85433</v>
      </c>
      <c r="F39" s="25">
        <f>'[12]June 2019'!$U$11</f>
        <v>87153</v>
      </c>
      <c r="G39" s="25">
        <f>'[13]September 2019'!$U$11</f>
        <v>90862</v>
      </c>
      <c r="H39" s="25">
        <f>'[13]December 2019'!$U$11</f>
        <v>87456</v>
      </c>
      <c r="I39" s="25">
        <f>SUM(E39:H39)</f>
        <v>350904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0.019348495312115927</v>
      </c>
      <c r="F40" s="40">
        <f>(F38/F39)</f>
        <v>0.020550067123334823</v>
      </c>
      <c r="G40" s="40">
        <f>(G38/G39)</f>
        <v>0.022275538729061652</v>
      </c>
      <c r="H40" s="40">
        <f>(H38/H39)</f>
        <v>0.002138218075375046</v>
      </c>
      <c r="I40" s="41">
        <f>(I38/I39)</f>
        <v>0.01611551877436564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0.03489699534021278</v>
      </c>
      <c r="D42" s="83"/>
      <c r="E42" s="63" t="str">
        <f>E7</f>
        <v>Q1 (2019)*</v>
      </c>
      <c r="F42" s="63" t="str">
        <f>F7</f>
        <v>Q2 (2019)*</v>
      </c>
      <c r="G42" s="63" t="str">
        <f>G7</f>
        <v>Q3 (2019)*</v>
      </c>
      <c r="H42" s="63" t="str">
        <f>H7</f>
        <v>Q4 (2019)!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'[11]March 2019'!$Y$43</f>
        <v>35602</v>
      </c>
      <c r="F43" s="32">
        <f>'[12]June 2019'!$Y$43</f>
        <v>33943</v>
      </c>
      <c r="G43" s="32">
        <f>'[13]September 2019'!$Y$43</f>
        <v>35351</v>
      </c>
      <c r="H43" s="32">
        <f>'[13]December 2019'!$Y$43</f>
        <v>35434</v>
      </c>
      <c r="I43" s="32">
        <f>SUM(E43:H43)</f>
        <v>140330</v>
      </c>
      <c r="J43" s="22"/>
    </row>
    <row r="44" spans="2:10" ht="15">
      <c r="B44" s="35"/>
      <c r="C44" s="36"/>
      <c r="D44" s="29" t="s">
        <v>8</v>
      </c>
      <c r="E44" s="24">
        <f>'[11]March 2019'!$Y$44</f>
        <v>6263</v>
      </c>
      <c r="F44" s="24">
        <f>'[12]June 2019'!$Y$44</f>
        <v>4913</v>
      </c>
      <c r="G44" s="24">
        <f>'[13]September 2019'!$Y$44</f>
        <v>4825</v>
      </c>
      <c r="H44" s="24">
        <f>'[13]December 2019'!$Y$44</f>
        <v>5876</v>
      </c>
      <c r="I44" s="24">
        <f>SUM(E44:H44)</f>
        <v>21877</v>
      </c>
      <c r="J44" s="22"/>
    </row>
    <row r="45" spans="2:10" ht="15">
      <c r="B45" s="35"/>
      <c r="C45" s="36"/>
      <c r="D45" s="29" t="s">
        <v>9</v>
      </c>
      <c r="E45" s="24">
        <f>E43-E44</f>
        <v>29339</v>
      </c>
      <c r="F45" s="24">
        <f>F43-F44</f>
        <v>29030</v>
      </c>
      <c r="G45" s="24">
        <f>G43-G44</f>
        <v>30526</v>
      </c>
      <c r="H45" s="24">
        <f>H43-H44</f>
        <v>29558</v>
      </c>
      <c r="I45" s="24">
        <f>SUM(E45:H45)</f>
        <v>118453</v>
      </c>
      <c r="J45" s="22"/>
    </row>
    <row r="46" spans="2:11" ht="15" thickBot="1">
      <c r="B46" s="35"/>
      <c r="C46" s="36"/>
      <c r="D46" s="30" t="s">
        <v>10</v>
      </c>
      <c r="E46" s="25">
        <f>'[11]March 2019'!$Y$11</f>
        <v>808826</v>
      </c>
      <c r="F46" s="25">
        <f>'[12]June 2019'!$Y$11</f>
        <v>819412</v>
      </c>
      <c r="G46" s="25">
        <f>'[13]September 2019'!$Y$11</f>
        <v>843842</v>
      </c>
      <c r="H46" s="25">
        <f>'[13]December 2019'!$Y$11</f>
        <v>922281</v>
      </c>
      <c r="I46" s="25">
        <f>SUM(E46:H46)</f>
        <v>3394361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0.03627356192802902</v>
      </c>
      <c r="F47" s="40">
        <f>(F45/F46)</f>
        <v>0.0354278433803752</v>
      </c>
      <c r="G47" s="40">
        <f>(G45/G46)</f>
        <v>0.03617501854612593</v>
      </c>
      <c r="H47" s="40">
        <f>(H45/H46)</f>
        <v>0.032048800745109136</v>
      </c>
      <c r="I47" s="41">
        <f>(I45/I46)</f>
        <v>0.03489699534021278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0.029624216623238685</v>
      </c>
      <c r="D49" s="84"/>
      <c r="E49" s="66" t="str">
        <f>E7</f>
        <v>Q1 (2019)*</v>
      </c>
      <c r="F49" s="66" t="str">
        <f>F7</f>
        <v>Q2 (2019)*</v>
      </c>
      <c r="G49" s="66" t="str">
        <f>G7</f>
        <v>Q3 (2019)*</v>
      </c>
      <c r="H49" s="66" t="str">
        <f>H7</f>
        <v>Q4 (2019)!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'[11]March 2019'!$AC$43</f>
        <v>14667</v>
      </c>
      <c r="F50" s="77">
        <f>'[12]June 2019'!$AC$43</f>
        <v>1345</v>
      </c>
      <c r="G50" s="77">
        <f>'[13]September 2019'!$AC$43</f>
        <v>11016</v>
      </c>
      <c r="H50" s="77">
        <f>'[13]December 2019'!$AC$43</f>
        <v>14029</v>
      </c>
      <c r="I50" s="32">
        <f>SUM(E50:H50)</f>
        <v>41057</v>
      </c>
      <c r="J50" s="18"/>
    </row>
    <row r="51" spans="2:10" s="17" customFormat="1" ht="14.25">
      <c r="B51" s="53"/>
      <c r="C51" s="21"/>
      <c r="D51" s="29" t="s">
        <v>8</v>
      </c>
      <c r="E51" s="75">
        <f>'[11]March 2019'!$AC$44</f>
        <v>3485</v>
      </c>
      <c r="F51" s="75">
        <f>'[12]June 2019'!$AC$44</f>
        <v>3428</v>
      </c>
      <c r="G51" s="75">
        <f>'[13]September 2019'!$AC$44</f>
        <v>3336</v>
      </c>
      <c r="H51" s="75">
        <f>'[13]December 2019'!$AC$44</f>
        <v>3363</v>
      </c>
      <c r="I51" s="24">
        <f>SUM(E51:H51)</f>
        <v>13612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11182</v>
      </c>
      <c r="F52" s="75">
        <f>F50-F51</f>
        <v>-2083</v>
      </c>
      <c r="G52" s="75">
        <f>G50-G51</f>
        <v>7680</v>
      </c>
      <c r="H52" s="75">
        <f>H50-H51</f>
        <v>10666</v>
      </c>
      <c r="I52" s="24">
        <f>SUM(E52:H52)</f>
        <v>27445</v>
      </c>
      <c r="J52" s="18"/>
    </row>
    <row r="53" spans="2:11" s="17" customFormat="1" ht="15" thickBot="1">
      <c r="B53" s="53"/>
      <c r="C53" s="21"/>
      <c r="D53" s="30" t="s">
        <v>10</v>
      </c>
      <c r="E53" s="76">
        <f>'[11]March 2019'!$AC$11</f>
        <v>225606</v>
      </c>
      <c r="F53" s="76">
        <f>'[12]June 2019'!$AC$11</f>
        <v>234622</v>
      </c>
      <c r="G53" s="76">
        <f>'[13]September 2019'!$AC$11</f>
        <v>236372</v>
      </c>
      <c r="H53" s="76">
        <f>'[13]December 2019'!$AC$11</f>
        <v>229838</v>
      </c>
      <c r="I53" s="25">
        <f>SUM(E53:H53)</f>
        <v>926438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0.049564284637819915</v>
      </c>
      <c r="F54" s="40">
        <f>(F52/F53)</f>
        <v>-0.00887811032213518</v>
      </c>
      <c r="G54" s="40">
        <f>(G52/G53)</f>
        <v>0.03249115800517828</v>
      </c>
      <c r="H54" s="40">
        <f>(H52/H53)</f>
        <v>0.04640659943090351</v>
      </c>
      <c r="I54" s="41">
        <f>(I52/I53)</f>
        <v>0.029624216623238685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0.11188330500502745</v>
      </c>
      <c r="D56" s="85"/>
      <c r="E56" s="69" t="str">
        <f>E7</f>
        <v>Q1 (2019)*</v>
      </c>
      <c r="F56" s="69" t="str">
        <f>F7</f>
        <v>Q2 (2019)*</v>
      </c>
      <c r="G56" s="69" t="str">
        <f>G7</f>
        <v>Q3 (2019)*</v>
      </c>
      <c r="H56" s="69" t="str">
        <f>H7</f>
        <v>Q4 (2019)!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'[11]March 2019'!$AG$43</f>
        <v>40498</v>
      </c>
      <c r="F57" s="32">
        <f>'[12]June 2019'!$AG$43</f>
        <v>55773</v>
      </c>
      <c r="G57" s="32">
        <f>'[13]September 2019'!$AG$43</f>
        <v>43334</v>
      </c>
      <c r="H57" s="32">
        <f>'[13]December 2019'!$AG$43</f>
        <v>18470</v>
      </c>
      <c r="I57" s="32">
        <f>SUM(E57:H57)</f>
        <v>158075</v>
      </c>
      <c r="J57" s="22"/>
    </row>
    <row r="58" spans="2:10" ht="15">
      <c r="B58" s="35"/>
      <c r="C58" s="36"/>
      <c r="D58" s="29" t="s">
        <v>8</v>
      </c>
      <c r="E58" s="24">
        <f>'[11]March 2019'!$AG$44</f>
        <v>6517</v>
      </c>
      <c r="F58" s="24">
        <f>'[12]June 2019'!$AG$44</f>
        <v>7200</v>
      </c>
      <c r="G58" s="24">
        <f>'[13]September 2019'!$AG$44</f>
        <v>6885</v>
      </c>
      <c r="H58" s="24">
        <f>'[13]December 2019'!$AG$44</f>
        <v>6283</v>
      </c>
      <c r="I58" s="24">
        <f>SUM(E58:H58)</f>
        <v>26885</v>
      </c>
      <c r="J58" s="22"/>
    </row>
    <row r="59" spans="2:10" ht="15">
      <c r="B59" s="35"/>
      <c r="C59" s="36"/>
      <c r="D59" s="29" t="s">
        <v>9</v>
      </c>
      <c r="E59" s="24">
        <f>E57-E58</f>
        <v>33981</v>
      </c>
      <c r="F59" s="24">
        <f>F57-F58</f>
        <v>48573</v>
      </c>
      <c r="G59" s="24">
        <f>G57-G58</f>
        <v>36449</v>
      </c>
      <c r="H59" s="24">
        <f>H57-H58</f>
        <v>12187</v>
      </c>
      <c r="I59" s="24">
        <f>SUM(E59:H59)</f>
        <v>131190</v>
      </c>
      <c r="J59" s="22"/>
    </row>
    <row r="60" spans="2:11" ht="15" thickBot="1">
      <c r="B60" s="35"/>
      <c r="C60" s="36"/>
      <c r="D60" s="30" t="s">
        <v>10</v>
      </c>
      <c r="E60" s="25">
        <f>'[11]March 2019'!$AG$11</f>
        <v>292130</v>
      </c>
      <c r="F60" s="25">
        <f>'[12]June 2019'!$AG$11</f>
        <v>300094</v>
      </c>
      <c r="G60" s="25">
        <f>'[13]September 2019'!$AG$11</f>
        <v>281935</v>
      </c>
      <c r="H60" s="25">
        <f>'[13]December 2019'!$AG$11</f>
        <v>298402</v>
      </c>
      <c r="I60" s="25">
        <f>SUM(E60:H60)</f>
        <v>1172561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0.11632150070174238</v>
      </c>
      <c r="F61" s="40">
        <f>(F59/F60)</f>
        <v>0.16185928409098482</v>
      </c>
      <c r="G61" s="40">
        <f>(G59/G60)</f>
        <v>0.12928157199354462</v>
      </c>
      <c r="H61" s="40">
        <f>(H59/H60)</f>
        <v>0.04084087908257988</v>
      </c>
      <c r="I61" s="41">
        <f>(I59/I60)</f>
        <v>0.11188330500502745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0.0651924492762831</v>
      </c>
      <c r="D63" s="86"/>
      <c r="E63" s="72" t="str">
        <f>E7</f>
        <v>Q1 (2019)*</v>
      </c>
      <c r="F63" s="72" t="str">
        <f>F7</f>
        <v>Q2 (2019)*</v>
      </c>
      <c r="G63" s="72" t="str">
        <f>G7</f>
        <v>Q3 (2019)*</v>
      </c>
      <c r="H63" s="72" t="str">
        <f>H7</f>
        <v>Q4 (2019)!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'[11]March 2019'!$AK$43</f>
        <v>6084</v>
      </c>
      <c r="F64" s="32">
        <f>'[12]June 2019'!$AK$43</f>
        <v>7711</v>
      </c>
      <c r="G64" s="32">
        <f>'[13]September 2019'!$AK$43</f>
        <v>5836</v>
      </c>
      <c r="H64" s="32">
        <f>'[13]December 2019'!$AK$43</f>
        <v>2217</v>
      </c>
      <c r="I64" s="32">
        <f>SUM(E64:H64)</f>
        <v>21848</v>
      </c>
      <c r="J64" s="12"/>
    </row>
    <row r="65" spans="2:10" ht="14.25">
      <c r="B65" s="35"/>
      <c r="C65" s="36"/>
      <c r="D65" s="29" t="s">
        <v>8</v>
      </c>
      <c r="E65" s="24">
        <f>'[11]March 2019'!$AK$44</f>
        <v>1270</v>
      </c>
      <c r="F65" s="24">
        <f>'[12]June 2019'!$AK$44</f>
        <v>1236</v>
      </c>
      <c r="G65" s="24">
        <f>'[13]September 2019'!$AK$44</f>
        <v>910</v>
      </c>
      <c r="H65" s="24">
        <f>'[13]December 2019'!$AK$44</f>
        <v>988</v>
      </c>
      <c r="I65" s="24">
        <f>SUM(E65:H65)</f>
        <v>4404</v>
      </c>
      <c r="J65" s="12"/>
    </row>
    <row r="66" spans="2:10" ht="14.25">
      <c r="B66" s="35"/>
      <c r="C66" s="36"/>
      <c r="D66" s="29" t="s">
        <v>9</v>
      </c>
      <c r="E66" s="24">
        <f>E64-E65</f>
        <v>4814</v>
      </c>
      <c r="F66" s="24">
        <f>F64-F65</f>
        <v>6475</v>
      </c>
      <c r="G66" s="24">
        <f>G64-G65</f>
        <v>4926</v>
      </c>
      <c r="H66" s="24">
        <f>H64-H65</f>
        <v>1229</v>
      </c>
      <c r="I66" s="24">
        <f>SUM(E66:H66)</f>
        <v>17444</v>
      </c>
      <c r="J66" s="12"/>
    </row>
    <row r="67" spans="2:11" ht="15" thickBot="1">
      <c r="B67" s="35"/>
      <c r="C67" s="36"/>
      <c r="D67" s="30" t="s">
        <v>10</v>
      </c>
      <c r="E67" s="25">
        <f>'[11]March 2019'!$AK$11</f>
        <v>68304</v>
      </c>
      <c r="F67" s="25">
        <f>'[12]June 2019'!$AK$11</f>
        <v>67758</v>
      </c>
      <c r="G67" s="25">
        <f>'[13]September 2019'!$AK$11</f>
        <v>66794</v>
      </c>
      <c r="H67" s="25">
        <f>'[13]December 2019'!$AK$11</f>
        <v>64721</v>
      </c>
      <c r="I67" s="25">
        <f>SUM(E67:H67)</f>
        <v>267577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0.07047903490278754</v>
      </c>
      <c r="F68" s="40">
        <f>(F66/F67)</f>
        <v>0.09556067180259158</v>
      </c>
      <c r="G68" s="40">
        <f>(G66/G67)</f>
        <v>0.07374913914423452</v>
      </c>
      <c r="H68" s="40">
        <f>(H66/H67)</f>
        <v>0.01898919979604765</v>
      </c>
      <c r="I68" s="41">
        <f>(I66/I67)</f>
        <v>0.0651924492762831</v>
      </c>
    </row>
    <row r="69" spans="2:4" ht="14.25">
      <c r="B69" s="14" t="s">
        <v>84</v>
      </c>
      <c r="C69" s="14"/>
      <c r="D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15">
        <v>44042</v>
      </c>
    </row>
    <row r="3" spans="1:6" ht="15" thickTop="1">
      <c r="A3" s="2"/>
      <c r="B3" s="3" t="s">
        <v>2</v>
      </c>
      <c r="C3" s="4"/>
      <c r="E3" s="27" t="s">
        <v>19</v>
      </c>
      <c r="F3" s="15">
        <v>44104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0.03955174190479965</v>
      </c>
      <c r="D7" s="80"/>
      <c r="E7" s="34" t="s">
        <v>91</v>
      </c>
      <c r="F7" s="34" t="s">
        <v>93</v>
      </c>
      <c r="G7" s="34" t="s">
        <v>96</v>
      </c>
      <c r="H7" s="34" t="s">
        <v>95</v>
      </c>
      <c r="I7" s="34" t="s">
        <v>6</v>
      </c>
    </row>
    <row r="8" spans="2:9" ht="14.25">
      <c r="B8" s="35"/>
      <c r="C8" s="36"/>
      <c r="D8" s="31" t="s">
        <v>7</v>
      </c>
      <c r="E8" s="32">
        <f>'[12]June 2019'!$E$43</f>
        <v>153313</v>
      </c>
      <c r="F8" s="32">
        <f>'[13]September 2019'!$E$43</f>
        <v>156530</v>
      </c>
      <c r="G8" s="32">
        <f>'[14]December 2019'!$E$43</f>
        <v>121172</v>
      </c>
      <c r="H8" s="32">
        <f>'[14]March 2020'!$E$43</f>
        <v>94178</v>
      </c>
      <c r="I8" s="32">
        <f>SUM(E8:H8)</f>
        <v>525193</v>
      </c>
    </row>
    <row r="9" spans="2:9" ht="14.25">
      <c r="B9" s="47"/>
      <c r="C9" s="36"/>
      <c r="D9" s="29" t="s">
        <v>8</v>
      </c>
      <c r="E9" s="24">
        <f>'[12]June 2019'!$E$44</f>
        <v>32772</v>
      </c>
      <c r="F9" s="24">
        <f>'[13]September 2019'!$E$44</f>
        <v>29106</v>
      </c>
      <c r="G9" s="24">
        <f>'[14]December 2019'!$E$44</f>
        <v>31772</v>
      </c>
      <c r="H9" s="24">
        <f>'[14]March 2020'!$E$44</f>
        <v>32371</v>
      </c>
      <c r="I9" s="24">
        <f>SUM(E9:H9)</f>
        <v>126021</v>
      </c>
    </row>
    <row r="10" spans="2:9" ht="14.25">
      <c r="B10" s="35"/>
      <c r="C10" s="36"/>
      <c r="D10" s="29" t="s">
        <v>9</v>
      </c>
      <c r="E10" s="24">
        <f>E8-E9</f>
        <v>120541</v>
      </c>
      <c r="F10" s="24">
        <f>F8-F9</f>
        <v>127424</v>
      </c>
      <c r="G10" s="24">
        <f>G8-G9</f>
        <v>89400</v>
      </c>
      <c r="H10" s="24">
        <f>H8-H9</f>
        <v>61807</v>
      </c>
      <c r="I10" s="24">
        <f>SUM(E10:H10)</f>
        <v>399172</v>
      </c>
    </row>
    <row r="11" spans="2:11" ht="15" thickBot="1">
      <c r="B11" s="35"/>
      <c r="C11" s="36"/>
      <c r="D11" s="30" t="s">
        <v>10</v>
      </c>
      <c r="E11" s="25">
        <f>'[12]June 2019'!$E$11</f>
        <v>2473320</v>
      </c>
      <c r="F11" s="25">
        <f>'[13]September 2019'!$E$11</f>
        <v>2523371</v>
      </c>
      <c r="G11" s="25">
        <f>'[14]December 2019'!$E$11</f>
        <v>2601911</v>
      </c>
      <c r="H11" s="25">
        <f>'[14]March 2020'!$E$11</f>
        <v>2493798</v>
      </c>
      <c r="I11" s="25">
        <f>SUM(E11:H11)</f>
        <v>10092400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0.04873651609981725</v>
      </c>
      <c r="F12" s="40">
        <f>(F10/F11)</f>
        <v>0.05049752890082354</v>
      </c>
      <c r="G12" s="40">
        <f>(G10/G11)</f>
        <v>0.034359361254093626</v>
      </c>
      <c r="H12" s="40">
        <f>(H10/H11)</f>
        <v>0.024784284853865468</v>
      </c>
      <c r="I12" s="41">
        <f>(I10/I11)</f>
        <v>0.03955174190479965</v>
      </c>
    </row>
    <row r="13" ht="15" thickBot="1"/>
    <row r="14" spans="2:9" ht="29.25" customHeight="1" thickBot="1">
      <c r="B14" s="44" t="s">
        <v>5</v>
      </c>
      <c r="C14" s="49">
        <f>I19</f>
        <v>0.09973277826934632</v>
      </c>
      <c r="D14" s="79"/>
      <c r="E14" s="45" t="str">
        <f>E7</f>
        <v>Q2 (2019)*</v>
      </c>
      <c r="F14" s="45" t="str">
        <f>F7</f>
        <v>Q3 (2019)*</v>
      </c>
      <c r="G14" s="45" t="str">
        <f>G7</f>
        <v>Q4 (2019)*</v>
      </c>
      <c r="H14" s="45" t="str">
        <f>H7</f>
        <v>Q1 (2020)!</v>
      </c>
      <c r="I14" s="45" t="s">
        <v>6</v>
      </c>
    </row>
    <row r="15" spans="2:12" ht="14.25">
      <c r="B15" s="35"/>
      <c r="C15" s="36"/>
      <c r="D15" s="31" t="s">
        <v>7</v>
      </c>
      <c r="E15" s="32">
        <f>'[12]June 2019'!$I$43</f>
        <v>21585</v>
      </c>
      <c r="F15" s="32">
        <f>'[13]September 2019'!$I$43</f>
        <v>17952</v>
      </c>
      <c r="G15" s="32">
        <f>'[14]December 2019'!$I$43</f>
        <v>20300</v>
      </c>
      <c r="H15" s="32">
        <f>'[14]March 2020'!$I$43</f>
        <v>45805</v>
      </c>
      <c r="I15" s="32">
        <f>SUM(E15:H15)</f>
        <v>105642</v>
      </c>
      <c r="K15" s="12"/>
      <c r="L15" s="12"/>
    </row>
    <row r="16" spans="2:11" ht="14.25">
      <c r="B16" s="46"/>
      <c r="C16" s="36"/>
      <c r="D16" s="29" t="s">
        <v>8</v>
      </c>
      <c r="E16" s="24">
        <f>'[12]June 2019'!$I$44</f>
        <v>7747</v>
      </c>
      <c r="F16" s="24">
        <f>'[13]September 2019'!$I$44</f>
        <v>4659</v>
      </c>
      <c r="G16" s="24">
        <f>'[14]December 2019'!$I$44</f>
        <v>6463</v>
      </c>
      <c r="H16" s="24">
        <f>'[14]March 2020'!$I$44</f>
        <v>8098</v>
      </c>
      <c r="I16" s="24">
        <f>SUM(E16:H16)</f>
        <v>26967</v>
      </c>
      <c r="K16" s="12"/>
    </row>
    <row r="17" spans="2:9" ht="14.25">
      <c r="B17" s="35"/>
      <c r="C17" s="36"/>
      <c r="D17" s="29" t="s">
        <v>9</v>
      </c>
      <c r="E17" s="24">
        <f>E15-E16</f>
        <v>13838</v>
      </c>
      <c r="F17" s="24">
        <f>F15-F16</f>
        <v>13293</v>
      </c>
      <c r="G17" s="24">
        <f>G15-G16</f>
        <v>13837</v>
      </c>
      <c r="H17" s="24">
        <f>H15-H16</f>
        <v>37707</v>
      </c>
      <c r="I17" s="24">
        <f>SUM(E17:H17)</f>
        <v>78675</v>
      </c>
    </row>
    <row r="18" spans="2:11" ht="15" thickBot="1">
      <c r="B18" s="35"/>
      <c r="C18" s="36"/>
      <c r="D18" s="30" t="s">
        <v>10</v>
      </c>
      <c r="E18" s="25">
        <f>'[12]June 2019'!$I$11</f>
        <v>186584</v>
      </c>
      <c r="F18" s="25">
        <f>'[13]September 2019'!$I$11</f>
        <v>183514</v>
      </c>
      <c r="G18" s="25">
        <f>'[14]December 2019'!$I$11</f>
        <v>206189</v>
      </c>
      <c r="H18" s="25">
        <f>'[14]March 2020'!$I$11</f>
        <v>212571</v>
      </c>
      <c r="I18" s="25">
        <f>SUM(E18:H18)</f>
        <v>788858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0.0741649873515414</v>
      </c>
      <c r="F19" s="40">
        <f>(F17/F18)</f>
        <v>0.07243589044977494</v>
      </c>
      <c r="G19" s="40">
        <f>(G17/G18)</f>
        <v>0.06710833264626144</v>
      </c>
      <c r="H19" s="40">
        <f>(H17/H18)</f>
        <v>0.1773854382770933</v>
      </c>
      <c r="I19" s="41">
        <f>(I17/I18)</f>
        <v>0.09973277826934632</v>
      </c>
    </row>
    <row r="20" spans="5:10" ht="15" thickBot="1">
      <c r="E20" s="21"/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0.02355395210904428</v>
      </c>
      <c r="D21" s="78"/>
      <c r="E21" s="52" t="str">
        <f>E7</f>
        <v>Q2 (2019)*</v>
      </c>
      <c r="F21" s="52" t="str">
        <f>F7</f>
        <v>Q3 (2019)*</v>
      </c>
      <c r="G21" s="52" t="str">
        <f>G7</f>
        <v>Q4 (2019)*</v>
      </c>
      <c r="H21" s="52" t="str">
        <f>H7</f>
        <v>Q1 (2020)!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'[12]June 2019'!$M$43</f>
        <v>31968</v>
      </c>
      <c r="F22" s="32">
        <f>'[13]September 2019'!$M$43</f>
        <v>30984</v>
      </c>
      <c r="G22" s="32">
        <f>'[14]December 2019'!$M$43</f>
        <v>23505</v>
      </c>
      <c r="H22" s="32">
        <f>'[14]March 2020'!$M$43</f>
        <v>9241</v>
      </c>
      <c r="I22" s="32">
        <f>SUM(E22:H22)</f>
        <v>95698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'[12]June 2019'!$M$44</f>
        <v>7016</v>
      </c>
      <c r="F23" s="24">
        <f>'[13]September 2019'!$M$44</f>
        <v>7413</v>
      </c>
      <c r="G23" s="24">
        <f>'[14]December 2019'!$M$44</f>
        <v>6989</v>
      </c>
      <c r="H23" s="24">
        <f>'[14]March 2020'!$M$44</f>
        <v>6721</v>
      </c>
      <c r="I23" s="24">
        <f>SUM(E23:H23)</f>
        <v>28139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24952</v>
      </c>
      <c r="F24" s="24">
        <f>F22-F23</f>
        <v>23571</v>
      </c>
      <c r="G24" s="24">
        <f>G22-G23</f>
        <v>16516</v>
      </c>
      <c r="H24" s="24">
        <f>H22-H23</f>
        <v>2520</v>
      </c>
      <c r="I24" s="24">
        <f>SUM(E24:H24)</f>
        <v>67559</v>
      </c>
      <c r="J24" s="22"/>
    </row>
    <row r="25" spans="2:11" s="17" customFormat="1" ht="15" thickBot="1">
      <c r="B25" s="53"/>
      <c r="C25" s="21"/>
      <c r="D25" s="30" t="s">
        <v>10</v>
      </c>
      <c r="E25" s="25">
        <f>'[12]June 2019'!$M$11</f>
        <v>711909</v>
      </c>
      <c r="F25" s="25">
        <f>'[13]September 2019'!$M$11</f>
        <v>738521</v>
      </c>
      <c r="G25" s="25">
        <f>'[14]December 2019'!$M$11</f>
        <v>727582</v>
      </c>
      <c r="H25" s="25">
        <f>'[14]March 2020'!$M$11</f>
        <v>690254</v>
      </c>
      <c r="I25" s="25">
        <f>SUM(E25:H25)</f>
        <v>2868266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0.03504942345159283</v>
      </c>
      <c r="F26" s="40">
        <f>(F24/F25)</f>
        <v>0.031916492557422196</v>
      </c>
      <c r="G26" s="40">
        <f>(G24/G25)</f>
        <v>0.02269984689010998</v>
      </c>
      <c r="H26" s="40">
        <f>(H24/H25)</f>
        <v>0.003650829984324611</v>
      </c>
      <c r="I26" s="41">
        <f>(I24/I25)</f>
        <v>0.02355395210904428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-0.03692734284227559</v>
      </c>
      <c r="D28" s="81"/>
      <c r="E28" s="57" t="str">
        <f>E7</f>
        <v>Q2 (2019)*</v>
      </c>
      <c r="F28" s="57" t="str">
        <f>F7</f>
        <v>Q3 (2019)*</v>
      </c>
      <c r="G28" s="57" t="str">
        <f>G7</f>
        <v>Q4 (2019)*</v>
      </c>
      <c r="H28" s="57" t="str">
        <f>H7</f>
        <v>Q1 (2020)!</v>
      </c>
      <c r="I28" s="57" t="s">
        <v>6</v>
      </c>
    </row>
    <row r="29" spans="2:10" ht="14.25">
      <c r="B29" s="37"/>
      <c r="C29" s="36"/>
      <c r="D29" s="31" t="s">
        <v>7</v>
      </c>
      <c r="E29" s="32">
        <f>'[12]June 2019'!$Q$43</f>
        <v>-1433</v>
      </c>
      <c r="F29" s="32">
        <f>'[13]September 2019'!$Q$43</f>
        <v>9445</v>
      </c>
      <c r="G29" s="32">
        <f>'[14]December 2019'!$Q$43</f>
        <v>-5541</v>
      </c>
      <c r="H29" s="32">
        <f>'[14]March 2020'!$Q$43</f>
        <v>-10376</v>
      </c>
      <c r="I29" s="32">
        <f>SUM(E29:H29)</f>
        <v>-7905</v>
      </c>
      <c r="J29" s="12"/>
    </row>
    <row r="30" spans="2:10" ht="14.25">
      <c r="B30" s="35"/>
      <c r="C30" s="36"/>
      <c r="D30" s="29" t="s">
        <v>8</v>
      </c>
      <c r="E30" s="24">
        <f>'[12]June 2019'!$Q$44</f>
        <v>602</v>
      </c>
      <c r="F30" s="24">
        <f>'[13]September 2019'!$Q$44</f>
        <v>490</v>
      </c>
      <c r="G30" s="24">
        <f>'[14]December 2019'!$Q$44</f>
        <v>748</v>
      </c>
      <c r="H30" s="24">
        <f>'[14]March 2020'!$Q$44</f>
        <v>616</v>
      </c>
      <c r="I30" s="24">
        <f>SUM(E30:H30)</f>
        <v>2456</v>
      </c>
      <c r="J30" s="12"/>
    </row>
    <row r="31" spans="2:10" ht="14.25">
      <c r="B31" s="35"/>
      <c r="C31" s="36"/>
      <c r="D31" s="29" t="s">
        <v>9</v>
      </c>
      <c r="E31" s="24">
        <f>E29-E30</f>
        <v>-2035</v>
      </c>
      <c r="F31" s="24">
        <f>F29-F30</f>
        <v>8955</v>
      </c>
      <c r="G31" s="24">
        <f>G29-G30</f>
        <v>-6289</v>
      </c>
      <c r="H31" s="24">
        <f>H29-H30</f>
        <v>-10992</v>
      </c>
      <c r="I31" s="24">
        <f>SUM(E31:H31)</f>
        <v>-10361</v>
      </c>
      <c r="J31" s="12"/>
    </row>
    <row r="32" spans="2:11" ht="15" thickBot="1">
      <c r="B32" s="35"/>
      <c r="C32" s="36"/>
      <c r="D32" s="30" t="s">
        <v>10</v>
      </c>
      <c r="E32" s="25">
        <f>'[12]June 2019'!$Q$11</f>
        <v>65788</v>
      </c>
      <c r="F32" s="25">
        <f>'[13]September 2019'!$Q$11</f>
        <v>81531</v>
      </c>
      <c r="G32" s="25">
        <f>'[14]December 2019'!$Q$11</f>
        <v>68103</v>
      </c>
      <c r="H32" s="25">
        <f>'[14]March 2020'!$Q$11</f>
        <v>65156</v>
      </c>
      <c r="I32" s="25">
        <f>SUM(E32:H32)</f>
        <v>280578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-0.030932692892320788</v>
      </c>
      <c r="F33" s="40">
        <f>(F31/F32)</f>
        <v>0.10983552268462303</v>
      </c>
      <c r="G33" s="40">
        <f>(G31/G32)</f>
        <v>-0.0923454179698398</v>
      </c>
      <c r="H33" s="40">
        <f>(H31/H32)</f>
        <v>-0.16870280557431394</v>
      </c>
      <c r="I33" s="41">
        <f>(I31/I32)</f>
        <v>-0.03692734284227559</v>
      </c>
    </row>
    <row r="34" ht="15" thickBot="1"/>
    <row r="35" spans="2:9" ht="29.25" customHeight="1" thickBot="1">
      <c r="B35" s="58" t="s">
        <v>13</v>
      </c>
      <c r="C35" s="59">
        <f>I40</f>
        <v>0.010040286685992102</v>
      </c>
      <c r="D35" s="82"/>
      <c r="E35" s="60" t="str">
        <f>E7</f>
        <v>Q2 (2019)*</v>
      </c>
      <c r="F35" s="60" t="str">
        <f>F7</f>
        <v>Q3 (2019)*</v>
      </c>
      <c r="G35" s="60" t="str">
        <f>G7</f>
        <v>Q4 (2019)*</v>
      </c>
      <c r="H35" s="60" t="str">
        <f>H7</f>
        <v>Q1 (2020)!</v>
      </c>
      <c r="I35" s="60" t="s">
        <v>6</v>
      </c>
    </row>
    <row r="36" spans="2:10" ht="14.25">
      <c r="B36" s="37"/>
      <c r="C36" s="36"/>
      <c r="D36" s="31" t="s">
        <v>7</v>
      </c>
      <c r="E36" s="32">
        <f>'[12]June 2019'!$U$43</f>
        <v>2421</v>
      </c>
      <c r="F36" s="32">
        <f>'[13]September 2019'!$U$43</f>
        <v>2612</v>
      </c>
      <c r="G36" s="32">
        <f>'[14]December 2019'!$U$43</f>
        <v>909</v>
      </c>
      <c r="H36" s="32">
        <f>'[14]March 2020'!$U$43</f>
        <v>23</v>
      </c>
      <c r="I36" s="32">
        <f>SUM(E36:H36)</f>
        <v>5965</v>
      </c>
      <c r="J36" s="12"/>
    </row>
    <row r="37" spans="2:10" ht="14.25">
      <c r="B37" s="35"/>
      <c r="C37" s="36"/>
      <c r="D37" s="29" t="s">
        <v>8</v>
      </c>
      <c r="E37" s="24">
        <f>'[12]June 2019'!$U$44</f>
        <v>630</v>
      </c>
      <c r="F37" s="24">
        <f>'[13]September 2019'!$U$44</f>
        <v>588</v>
      </c>
      <c r="G37" s="24">
        <f>'[14]December 2019'!$U$44</f>
        <v>711</v>
      </c>
      <c r="H37" s="24">
        <f>'[14]March 2020'!$U$44</f>
        <v>517</v>
      </c>
      <c r="I37" s="24">
        <f>SUM(E37:H37)</f>
        <v>2446</v>
      </c>
      <c r="J37" s="12"/>
    </row>
    <row r="38" spans="2:10" ht="14.25">
      <c r="B38" s="35"/>
      <c r="C38" s="36"/>
      <c r="D38" s="29" t="s">
        <v>9</v>
      </c>
      <c r="E38" s="24">
        <f>E36-E37</f>
        <v>1791</v>
      </c>
      <c r="F38" s="24">
        <f>F36-F37</f>
        <v>2024</v>
      </c>
      <c r="G38" s="24">
        <f>G36-G37</f>
        <v>198</v>
      </c>
      <c r="H38" s="24">
        <f>H36-H37</f>
        <v>-494</v>
      </c>
      <c r="I38" s="24">
        <f>SUM(E38:H38)</f>
        <v>3519</v>
      </c>
      <c r="J38" s="12"/>
    </row>
    <row r="39" spans="2:11" ht="15" thickBot="1">
      <c r="B39" s="35"/>
      <c r="C39" s="36"/>
      <c r="D39" s="30" t="s">
        <v>10</v>
      </c>
      <c r="E39" s="25">
        <f>'[12]June 2019'!$U$11</f>
        <v>87153</v>
      </c>
      <c r="F39" s="25">
        <f>'[13]September 2019'!$U$11</f>
        <v>90862</v>
      </c>
      <c r="G39" s="25">
        <f>'[14]December 2019'!$U$11</f>
        <v>90711</v>
      </c>
      <c r="H39" s="25">
        <f>'[14]March 2020'!$U$11</f>
        <v>81762</v>
      </c>
      <c r="I39" s="25">
        <f>SUM(E39:H39)</f>
        <v>350488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0.020550067123334823</v>
      </c>
      <c r="F40" s="40">
        <f>(F38/F39)</f>
        <v>0.022275538729061652</v>
      </c>
      <c r="G40" s="40">
        <f>(G38/G39)</f>
        <v>0.002182756225816053</v>
      </c>
      <c r="H40" s="40">
        <f>(H38/H39)</f>
        <v>-0.006041926567354028</v>
      </c>
      <c r="I40" s="41">
        <f>(I38/I39)</f>
        <v>0.010040286685992102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0.028637645743172666</v>
      </c>
      <c r="D42" s="83"/>
      <c r="E42" s="63" t="str">
        <f>E7</f>
        <v>Q2 (2019)*</v>
      </c>
      <c r="F42" s="63" t="str">
        <f>F7</f>
        <v>Q3 (2019)*</v>
      </c>
      <c r="G42" s="63" t="str">
        <f>G7</f>
        <v>Q4 (2019)*</v>
      </c>
      <c r="H42" s="63" t="str">
        <f>H7</f>
        <v>Q1 (2020)!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'[12]June 2019'!$Y$43</f>
        <v>33943</v>
      </c>
      <c r="F43" s="32">
        <f>'[13]September 2019'!$Y$43</f>
        <v>35351</v>
      </c>
      <c r="G43" s="32">
        <f>'[14]December 2019'!$Y$43</f>
        <v>32769</v>
      </c>
      <c r="H43" s="32">
        <f>'[14]March 2020'!$Y$43</f>
        <v>18141</v>
      </c>
      <c r="I43" s="32">
        <f>SUM(E43:H43)</f>
        <v>120204</v>
      </c>
      <c r="J43" s="22"/>
    </row>
    <row r="44" spans="2:10" ht="15">
      <c r="B44" s="35"/>
      <c r="C44" s="36"/>
      <c r="D44" s="29" t="s">
        <v>8</v>
      </c>
      <c r="E44" s="24">
        <f>'[12]June 2019'!$Y$44</f>
        <v>4913</v>
      </c>
      <c r="F44" s="24">
        <f>'[13]September 2019'!$Y$44</f>
        <v>4825</v>
      </c>
      <c r="G44" s="24">
        <f>'[14]December 2019'!$Y$44</f>
        <v>6056</v>
      </c>
      <c r="H44" s="24">
        <f>'[14]March 2020'!$Y$44</f>
        <v>5409</v>
      </c>
      <c r="I44" s="24">
        <f>SUM(E44:H44)</f>
        <v>21203</v>
      </c>
      <c r="J44" s="22"/>
    </row>
    <row r="45" spans="2:10" ht="15">
      <c r="B45" s="35"/>
      <c r="C45" s="36"/>
      <c r="D45" s="29" t="s">
        <v>9</v>
      </c>
      <c r="E45" s="24">
        <f>E43-E44</f>
        <v>29030</v>
      </c>
      <c r="F45" s="24">
        <f>F43-F44</f>
        <v>30526</v>
      </c>
      <c r="G45" s="24">
        <f>G43-G44</f>
        <v>26713</v>
      </c>
      <c r="H45" s="24">
        <f>H43-H44</f>
        <v>12732</v>
      </c>
      <c r="I45" s="24">
        <f>SUM(E45:H45)</f>
        <v>99001</v>
      </c>
      <c r="J45" s="22"/>
    </row>
    <row r="46" spans="2:11" ht="15" thickBot="1">
      <c r="B46" s="35"/>
      <c r="C46" s="36"/>
      <c r="D46" s="30" t="s">
        <v>10</v>
      </c>
      <c r="E46" s="25">
        <f>'[12]June 2019'!$Y$11</f>
        <v>819412</v>
      </c>
      <c r="F46" s="25">
        <f>'[13]September 2019'!$Y$11</f>
        <v>843842</v>
      </c>
      <c r="G46" s="25">
        <f>'[14]December 2019'!$Y$11</f>
        <v>924703</v>
      </c>
      <c r="H46" s="25">
        <f>'[14]March 2020'!$Y$11</f>
        <v>869066</v>
      </c>
      <c r="I46" s="25">
        <f>SUM(E46:H46)</f>
        <v>3457023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0.0354278433803752</v>
      </c>
      <c r="F47" s="40">
        <f>(F45/F46)</f>
        <v>0.03617501854612593</v>
      </c>
      <c r="G47" s="40">
        <f>(G45/G46)</f>
        <v>0.028888194371598234</v>
      </c>
      <c r="H47" s="40">
        <f>(H45/H46)</f>
        <v>0.014650210685954807</v>
      </c>
      <c r="I47" s="41">
        <f>(I45/I46)</f>
        <v>0.028637645743172666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0.02270162903593298</v>
      </c>
      <c r="D49" s="84"/>
      <c r="E49" s="66" t="str">
        <f>E7</f>
        <v>Q2 (2019)*</v>
      </c>
      <c r="F49" s="66" t="str">
        <f>F7</f>
        <v>Q3 (2019)*</v>
      </c>
      <c r="G49" s="66" t="str">
        <f>G7</f>
        <v>Q4 (2019)*</v>
      </c>
      <c r="H49" s="66" t="str">
        <f>H7</f>
        <v>Q1 (2020)!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'[12]June 2019'!$AC$43</f>
        <v>1345</v>
      </c>
      <c r="F50" s="77">
        <f>'[13]September 2019'!$AC$43</f>
        <v>11016</v>
      </c>
      <c r="G50" s="77">
        <f>'[14]December 2019'!$AC$43</f>
        <v>13576</v>
      </c>
      <c r="H50" s="77">
        <f>'[14]March 2020'!$AC$43</f>
        <v>8280</v>
      </c>
      <c r="I50" s="32">
        <f>SUM(E50:H50)</f>
        <v>34217</v>
      </c>
      <c r="J50" s="18"/>
    </row>
    <row r="51" spans="2:10" s="17" customFormat="1" ht="14.25">
      <c r="B51" s="53"/>
      <c r="C51" s="21"/>
      <c r="D51" s="29" t="s">
        <v>8</v>
      </c>
      <c r="E51" s="75">
        <f>'[12]June 2019'!$AC$44</f>
        <v>3428</v>
      </c>
      <c r="F51" s="75">
        <f>'[13]September 2019'!$AC$44</f>
        <v>3336</v>
      </c>
      <c r="G51" s="75">
        <f>'[14]December 2019'!$AC$44</f>
        <v>3284</v>
      </c>
      <c r="H51" s="75">
        <f>'[14]March 2020'!$AC$44</f>
        <v>3345</v>
      </c>
      <c r="I51" s="24">
        <f>SUM(E51:H51)</f>
        <v>13393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-2083</v>
      </c>
      <c r="F52" s="75">
        <f>F50-F51</f>
        <v>7680</v>
      </c>
      <c r="G52" s="75">
        <f>G50-G51</f>
        <v>10292</v>
      </c>
      <c r="H52" s="75">
        <f>H50-H51</f>
        <v>4935</v>
      </c>
      <c r="I52" s="24">
        <f>SUM(E52:H52)</f>
        <v>20824</v>
      </c>
      <c r="J52" s="18"/>
    </row>
    <row r="53" spans="2:11" s="17" customFormat="1" ht="15" thickBot="1">
      <c r="B53" s="53"/>
      <c r="C53" s="21"/>
      <c r="D53" s="30" t="s">
        <v>10</v>
      </c>
      <c r="E53" s="76">
        <f>'[12]June 2019'!$AC$11</f>
        <v>234622</v>
      </c>
      <c r="F53" s="76">
        <f>'[13]September 2019'!$AC$11</f>
        <v>236372</v>
      </c>
      <c r="G53" s="76">
        <f>'[14]December 2019'!$AC$11</f>
        <v>228721</v>
      </c>
      <c r="H53" s="76">
        <f>'[14]March 2020'!$AC$11</f>
        <v>217576</v>
      </c>
      <c r="I53" s="25">
        <f>SUM(E53:H53)</f>
        <v>917291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-0.00887811032213518</v>
      </c>
      <c r="F54" s="40">
        <f>(F52/F53)</f>
        <v>0.03249115800517828</v>
      </c>
      <c r="G54" s="40">
        <f>(G52/G53)</f>
        <v>0.04499805439815321</v>
      </c>
      <c r="H54" s="40">
        <f>(H52/H53)</f>
        <v>0.02268172960252969</v>
      </c>
      <c r="I54" s="41">
        <f>(I52/I53)</f>
        <v>0.02270162903593298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0.10754298153893621</v>
      </c>
      <c r="D56" s="85"/>
      <c r="E56" s="69" t="str">
        <f>E7</f>
        <v>Q2 (2019)*</v>
      </c>
      <c r="F56" s="69" t="str">
        <f>F7</f>
        <v>Q3 (2019)*</v>
      </c>
      <c r="G56" s="69" t="str">
        <f>G7</f>
        <v>Q4 (2019)*</v>
      </c>
      <c r="H56" s="69" t="str">
        <f>H7</f>
        <v>Q1 (2020)!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'[12]June 2019'!$AG$43</f>
        <v>55773</v>
      </c>
      <c r="F57" s="32">
        <f>'[13]September 2019'!$AG$43</f>
        <v>43334</v>
      </c>
      <c r="G57" s="32">
        <f>'[14]December 2019'!$AG$43</f>
        <v>32829</v>
      </c>
      <c r="H57" s="32">
        <f>'[14]March 2020'!$AG$43</f>
        <v>20484</v>
      </c>
      <c r="I57" s="32">
        <f>SUM(E57:H57)</f>
        <v>152420</v>
      </c>
      <c r="J57" s="22"/>
    </row>
    <row r="58" spans="2:10" ht="15">
      <c r="B58" s="35"/>
      <c r="C58" s="36"/>
      <c r="D58" s="29" t="s">
        <v>8</v>
      </c>
      <c r="E58" s="24">
        <f>'[12]June 2019'!$AG$44</f>
        <v>7200</v>
      </c>
      <c r="F58" s="24">
        <f>'[13]September 2019'!$AG$44</f>
        <v>6885</v>
      </c>
      <c r="G58" s="24">
        <f>'[14]December 2019'!$AG$44</f>
        <v>6281</v>
      </c>
      <c r="H58" s="24">
        <f>'[14]March 2020'!$AG$44</f>
        <v>6575</v>
      </c>
      <c r="I58" s="24">
        <f>SUM(E58:H58)</f>
        <v>26941</v>
      </c>
      <c r="J58" s="22"/>
    </row>
    <row r="59" spans="2:10" ht="15">
      <c r="B59" s="35"/>
      <c r="C59" s="36"/>
      <c r="D59" s="29" t="s">
        <v>9</v>
      </c>
      <c r="E59" s="24">
        <f>E57-E58</f>
        <v>48573</v>
      </c>
      <c r="F59" s="24">
        <f>F57-F58</f>
        <v>36449</v>
      </c>
      <c r="G59" s="24">
        <f>G57-G58</f>
        <v>26548</v>
      </c>
      <c r="H59" s="24">
        <f>H57-H58</f>
        <v>13909</v>
      </c>
      <c r="I59" s="24">
        <f>SUM(E59:H59)</f>
        <v>125479</v>
      </c>
      <c r="J59" s="22"/>
    </row>
    <row r="60" spans="2:11" ht="15" thickBot="1">
      <c r="B60" s="35"/>
      <c r="C60" s="36"/>
      <c r="D60" s="30" t="s">
        <v>10</v>
      </c>
      <c r="E60" s="25">
        <f>'[12]June 2019'!$AG$11</f>
        <v>300094</v>
      </c>
      <c r="F60" s="25">
        <f>'[13]September 2019'!$AG$11</f>
        <v>281935</v>
      </c>
      <c r="G60" s="25">
        <f>'[14]December 2019'!$AG$11</f>
        <v>291313</v>
      </c>
      <c r="H60" s="25">
        <f>'[14]March 2020'!$AG$11</f>
        <v>293438</v>
      </c>
      <c r="I60" s="25">
        <f>SUM(E60:H60)</f>
        <v>1166780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0.16185928409098482</v>
      </c>
      <c r="F61" s="40">
        <f>(F59/F60)</f>
        <v>0.12928157199354462</v>
      </c>
      <c r="G61" s="40">
        <f>(G59/G60)</f>
        <v>0.09113221861022337</v>
      </c>
      <c r="H61" s="40">
        <f>(H59/H60)</f>
        <v>0.047400132225546794</v>
      </c>
      <c r="I61" s="41">
        <f>(I59/I60)</f>
        <v>0.10754298153893621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0.05501755879536022</v>
      </c>
      <c r="D63" s="86"/>
      <c r="E63" s="72" t="str">
        <f>E7</f>
        <v>Q2 (2019)*</v>
      </c>
      <c r="F63" s="72" t="str">
        <f>F7</f>
        <v>Q3 (2019)*</v>
      </c>
      <c r="G63" s="72" t="str">
        <f>G7</f>
        <v>Q4 (2019)*</v>
      </c>
      <c r="H63" s="72" t="str">
        <f>H7</f>
        <v>Q1 (2020)!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'[12]June 2019'!$AK$43</f>
        <v>7711</v>
      </c>
      <c r="F64" s="32">
        <f>'[13]September 2019'!$AK$43</f>
        <v>5836</v>
      </c>
      <c r="G64" s="32">
        <f>'[14]December 2019'!$AK$43</f>
        <v>2825</v>
      </c>
      <c r="H64" s="32">
        <f>'[14]March 2020'!$AK$43</f>
        <v>2580</v>
      </c>
      <c r="I64" s="32">
        <f>SUM(E64:H64)</f>
        <v>18952</v>
      </c>
      <c r="J64" s="12"/>
    </row>
    <row r="65" spans="2:10" ht="14.25">
      <c r="B65" s="35"/>
      <c r="C65" s="36"/>
      <c r="D65" s="29" t="s">
        <v>8</v>
      </c>
      <c r="E65" s="24">
        <f>'[12]June 2019'!$AK$44</f>
        <v>1236</v>
      </c>
      <c r="F65" s="24">
        <f>'[13]September 2019'!$AK$44</f>
        <v>910</v>
      </c>
      <c r="G65" s="24">
        <f>'[14]December 2019'!$AK$44</f>
        <v>1240</v>
      </c>
      <c r="H65" s="24">
        <f>'[14]March 2020'!$AK$44</f>
        <v>1090</v>
      </c>
      <c r="I65" s="24">
        <f>SUM(E65:H65)</f>
        <v>4476</v>
      </c>
      <c r="J65" s="12"/>
    </row>
    <row r="66" spans="2:10" ht="14.25">
      <c r="B66" s="35"/>
      <c r="C66" s="36"/>
      <c r="D66" s="29" t="s">
        <v>9</v>
      </c>
      <c r="E66" s="24">
        <f>E64-E65</f>
        <v>6475</v>
      </c>
      <c r="F66" s="24">
        <f>F64-F65</f>
        <v>4926</v>
      </c>
      <c r="G66" s="24">
        <f>G64-G65</f>
        <v>1585</v>
      </c>
      <c r="H66" s="24">
        <f>H64-H65</f>
        <v>1490</v>
      </c>
      <c r="I66" s="24">
        <f>SUM(E66:H66)</f>
        <v>14476</v>
      </c>
      <c r="J66" s="12"/>
    </row>
    <row r="67" spans="2:11" ht="15" thickBot="1">
      <c r="B67" s="35"/>
      <c r="C67" s="36"/>
      <c r="D67" s="30" t="s">
        <v>10</v>
      </c>
      <c r="E67" s="25">
        <f>'[12]June 2019'!$AK$11</f>
        <v>67758</v>
      </c>
      <c r="F67" s="25">
        <f>'[13]September 2019'!$AK$11</f>
        <v>66794</v>
      </c>
      <c r="G67" s="25">
        <f>'[14]December 2019'!$AK$11</f>
        <v>64589</v>
      </c>
      <c r="H67" s="25">
        <f>'[14]March 2020'!$AK$11</f>
        <v>63975</v>
      </c>
      <c r="I67" s="25">
        <f>SUM(E67:H67)</f>
        <v>263116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0.09556067180259158</v>
      </c>
      <c r="F68" s="40">
        <f>(F66/F67)</f>
        <v>0.07374913914423452</v>
      </c>
      <c r="G68" s="40">
        <f>(G66/G67)</f>
        <v>0.02453978231587422</v>
      </c>
      <c r="H68" s="40">
        <f>(H66/H67)</f>
        <v>0.023290347792106293</v>
      </c>
      <c r="I68" s="41">
        <f>(I66/I67)</f>
        <v>0.05501755879536022</v>
      </c>
    </row>
    <row r="69" spans="2:4" ht="14.25">
      <c r="B69" s="14" t="s">
        <v>84</v>
      </c>
      <c r="C69" s="14"/>
      <c r="D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15">
        <v>44132</v>
      </c>
    </row>
    <row r="3" spans="1:6" ht="15" thickTop="1">
      <c r="A3" s="2"/>
      <c r="B3" s="3" t="s">
        <v>2</v>
      </c>
      <c r="C3" s="4"/>
      <c r="E3" s="27" t="s">
        <v>19</v>
      </c>
      <c r="F3" s="15">
        <v>44224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0.029764306184675793</v>
      </c>
      <c r="D7" s="80"/>
      <c r="E7" s="34" t="s">
        <v>93</v>
      </c>
      <c r="F7" s="34" t="s">
        <v>96</v>
      </c>
      <c r="G7" s="34" t="s">
        <v>98</v>
      </c>
      <c r="H7" s="34" t="s">
        <v>97</v>
      </c>
      <c r="I7" s="34" t="s">
        <v>6</v>
      </c>
    </row>
    <row r="8" spans="2:9" ht="14.25">
      <c r="B8" s="35"/>
      <c r="C8" s="36"/>
      <c r="D8" s="31" t="s">
        <v>7</v>
      </c>
      <c r="E8" s="32">
        <f>'[13]September 2019'!$E$43</f>
        <v>156530</v>
      </c>
      <c r="F8" s="32">
        <f>'[14]December 2019'!$E$43</f>
        <v>121172</v>
      </c>
      <c r="G8" s="32">
        <f>'[15]March 2020'!$E$43</f>
        <v>84154</v>
      </c>
      <c r="H8" s="32">
        <f>'[15]June 2020'!$E$43</f>
        <v>45446</v>
      </c>
      <c r="I8" s="32">
        <f>SUM(E8:H8)</f>
        <v>407302</v>
      </c>
    </row>
    <row r="9" spans="2:9" ht="14.25">
      <c r="B9" s="47"/>
      <c r="C9" s="36"/>
      <c r="D9" s="29" t="s">
        <v>8</v>
      </c>
      <c r="E9" s="24">
        <f>'[13]September 2019'!$E$44</f>
        <v>29106</v>
      </c>
      <c r="F9" s="24">
        <f>'[14]December 2019'!$E$44</f>
        <v>31772</v>
      </c>
      <c r="G9" s="24">
        <f>'[15]March 2020'!$E$44</f>
        <v>32333</v>
      </c>
      <c r="H9" s="24">
        <f>'[15]June 2020'!$E$44</f>
        <v>26289</v>
      </c>
      <c r="I9" s="24">
        <f>SUM(E9:H9)</f>
        <v>119500</v>
      </c>
    </row>
    <row r="10" spans="2:9" ht="14.25">
      <c r="B10" s="35"/>
      <c r="C10" s="36"/>
      <c r="D10" s="29" t="s">
        <v>9</v>
      </c>
      <c r="E10" s="24">
        <f>E8-E9</f>
        <v>127424</v>
      </c>
      <c r="F10" s="24">
        <f>F8-F9</f>
        <v>89400</v>
      </c>
      <c r="G10" s="24">
        <f>G8-G9</f>
        <v>51821</v>
      </c>
      <c r="H10" s="24">
        <f>H8-H9</f>
        <v>19157</v>
      </c>
      <c r="I10" s="24">
        <f>SUM(E10:H10)</f>
        <v>287802</v>
      </c>
    </row>
    <row r="11" spans="2:11" ht="15" thickBot="1">
      <c r="B11" s="35"/>
      <c r="C11" s="36"/>
      <c r="D11" s="30" t="s">
        <v>10</v>
      </c>
      <c r="E11" s="25">
        <f>'[13]September 2019'!$E$11</f>
        <v>2523371</v>
      </c>
      <c r="F11" s="25">
        <f>'[14]December 2019'!$E$11</f>
        <v>2601911</v>
      </c>
      <c r="G11" s="25">
        <f>'[15]March 2020'!$E$11</f>
        <v>2475787</v>
      </c>
      <c r="H11" s="25">
        <f>'[15]June 2020'!$E$11</f>
        <v>2068298</v>
      </c>
      <c r="I11" s="25">
        <f>SUM(E11:H11)</f>
        <v>9669367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0.05049752890082354</v>
      </c>
      <c r="F12" s="40">
        <f>(F10/F11)</f>
        <v>0.034359361254093626</v>
      </c>
      <c r="G12" s="40">
        <f>(G10/G11)</f>
        <v>0.020931122103799722</v>
      </c>
      <c r="H12" s="40">
        <f>(H10/H11)</f>
        <v>0.009262204962727809</v>
      </c>
      <c r="I12" s="41">
        <f>(I10/I11)</f>
        <v>0.029764306184675793</v>
      </c>
    </row>
    <row r="13" ht="15" thickBot="1"/>
    <row r="14" spans="2:9" ht="29.25" customHeight="1" thickBot="1">
      <c r="B14" s="44" t="s">
        <v>5</v>
      </c>
      <c r="C14" s="49">
        <f>I19</f>
        <v>0.08860815986852641</v>
      </c>
      <c r="D14" s="79"/>
      <c r="E14" s="45" t="str">
        <f>E7</f>
        <v>Q3 (2019)*</v>
      </c>
      <c r="F14" s="45" t="str">
        <f>F7</f>
        <v>Q4 (2019)*</v>
      </c>
      <c r="G14" s="45" t="str">
        <f>G7</f>
        <v>Q1 (2020)*</v>
      </c>
      <c r="H14" s="45" t="str">
        <f>H7</f>
        <v>Q2 (2020)!</v>
      </c>
      <c r="I14" s="45" t="s">
        <v>6</v>
      </c>
    </row>
    <row r="15" spans="2:12" ht="14.25">
      <c r="B15" s="35"/>
      <c r="C15" s="36"/>
      <c r="D15" s="31" t="s">
        <v>7</v>
      </c>
      <c r="E15" s="32">
        <f>'[13]September 2019'!$I$43</f>
        <v>17952</v>
      </c>
      <c r="F15" s="32">
        <f>'[14]December 2019'!$I$43</f>
        <v>20300</v>
      </c>
      <c r="G15" s="32">
        <f>'[15]March 2020'!$I$43</f>
        <v>34740</v>
      </c>
      <c r="H15" s="32">
        <f>'[15]June 2020'!$I$43</f>
        <v>19275</v>
      </c>
      <c r="I15" s="32">
        <f>SUM(E15:H15)</f>
        <v>92267</v>
      </c>
      <c r="K15" s="12"/>
      <c r="L15" s="12"/>
    </row>
    <row r="16" spans="2:11" ht="14.25">
      <c r="B16" s="46"/>
      <c r="C16" s="36"/>
      <c r="D16" s="29" t="s">
        <v>8</v>
      </c>
      <c r="E16" s="24">
        <f>'[13]September 2019'!$I$44</f>
        <v>4659</v>
      </c>
      <c r="F16" s="24">
        <f>'[14]December 2019'!$I$44</f>
        <v>6463</v>
      </c>
      <c r="G16" s="24">
        <f>'[15]March 2020'!$I$44</f>
        <v>8208</v>
      </c>
      <c r="H16" s="24">
        <f>'[15]June 2020'!$I$44</f>
        <v>5433</v>
      </c>
      <c r="I16" s="24">
        <f>SUM(E16:H16)</f>
        <v>24763</v>
      </c>
      <c r="K16" s="12"/>
    </row>
    <row r="17" spans="2:9" ht="14.25">
      <c r="B17" s="35"/>
      <c r="C17" s="36"/>
      <c r="D17" s="29" t="s">
        <v>9</v>
      </c>
      <c r="E17" s="24">
        <f>E15-E16</f>
        <v>13293</v>
      </c>
      <c r="F17" s="24">
        <f>F15-F16</f>
        <v>13837</v>
      </c>
      <c r="G17" s="24">
        <f>G15-G16</f>
        <v>26532</v>
      </c>
      <c r="H17" s="24">
        <f>H15-H16</f>
        <v>13842</v>
      </c>
      <c r="I17" s="24">
        <f>SUM(E17:H17)</f>
        <v>67504</v>
      </c>
    </row>
    <row r="18" spans="2:11" ht="15" thickBot="1">
      <c r="B18" s="35"/>
      <c r="C18" s="36"/>
      <c r="D18" s="30" t="s">
        <v>10</v>
      </c>
      <c r="E18" s="25">
        <f>'[13]September 2019'!$I$11</f>
        <v>183514</v>
      </c>
      <c r="F18" s="25">
        <f>'[14]December 2019'!$I$11</f>
        <v>206189</v>
      </c>
      <c r="G18" s="25">
        <f>'[15]March 2020'!$I$11</f>
        <v>216672</v>
      </c>
      <c r="H18" s="25">
        <f>'[15]June 2020'!$I$11</f>
        <v>155451</v>
      </c>
      <c r="I18" s="25">
        <f>SUM(E18:H18)</f>
        <v>761826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0.07243589044977494</v>
      </c>
      <c r="F19" s="40">
        <f>(F17/F18)</f>
        <v>0.06710833264626144</v>
      </c>
      <c r="G19" s="40">
        <f>(G17/G18)</f>
        <v>0.12245237040319007</v>
      </c>
      <c r="H19" s="40">
        <f>(H17/H18)</f>
        <v>0.08904413609433198</v>
      </c>
      <c r="I19" s="41">
        <f>(I17/I18)</f>
        <v>0.08860815986852641</v>
      </c>
    </row>
    <row r="20" spans="5:10" ht="15" thickBot="1">
      <c r="E20" s="21"/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0.01663540888679889</v>
      </c>
      <c r="D21" s="78"/>
      <c r="E21" s="52" t="str">
        <f>E7</f>
        <v>Q3 (2019)*</v>
      </c>
      <c r="F21" s="52" t="str">
        <f>F7</f>
        <v>Q4 (2019)*</v>
      </c>
      <c r="G21" s="52" t="str">
        <f>G7</f>
        <v>Q1 (2020)*</v>
      </c>
      <c r="H21" s="52" t="str">
        <f>H7</f>
        <v>Q2 (2020)!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'[13]September 2019'!$M$43</f>
        <v>30984</v>
      </c>
      <c r="F22" s="32">
        <f>'[14]December 2019'!$M$43</f>
        <v>23505</v>
      </c>
      <c r="G22" s="32">
        <f>'[15]March 2020'!$M$43</f>
        <v>13236</v>
      </c>
      <c r="H22" s="32">
        <f>'[15]June 2020'!$M$43</f>
        <v>3658</v>
      </c>
      <c r="I22" s="32">
        <f>SUM(E22:H22)</f>
        <v>71383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'[13]September 2019'!$M$44</f>
        <v>7413</v>
      </c>
      <c r="F23" s="24">
        <f>'[14]December 2019'!$M$44</f>
        <v>6989</v>
      </c>
      <c r="G23" s="24">
        <f>'[15]March 2020'!$M$44</f>
        <v>6700</v>
      </c>
      <c r="H23" s="24">
        <f>'[15]June 2020'!$M$44</f>
        <v>5177</v>
      </c>
      <c r="I23" s="24">
        <f>SUM(E23:H23)</f>
        <v>26279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23571</v>
      </c>
      <c r="F24" s="24">
        <f>F22-F23</f>
        <v>16516</v>
      </c>
      <c r="G24" s="24">
        <f>G22-G23</f>
        <v>6536</v>
      </c>
      <c r="H24" s="24">
        <f>H22-H23</f>
        <v>-1519</v>
      </c>
      <c r="I24" s="24">
        <f>SUM(E24:H24)</f>
        <v>45104</v>
      </c>
      <c r="J24" s="22"/>
    </row>
    <row r="25" spans="2:11" s="17" customFormat="1" ht="15" thickBot="1">
      <c r="B25" s="53"/>
      <c r="C25" s="21"/>
      <c r="D25" s="30" t="s">
        <v>10</v>
      </c>
      <c r="E25" s="25">
        <f>'[13]September 2019'!$M$11</f>
        <v>738521</v>
      </c>
      <c r="F25" s="25">
        <f>'[14]December 2019'!$M$11</f>
        <v>727582</v>
      </c>
      <c r="G25" s="25">
        <f>'[15]March 2020'!$M$11</f>
        <v>690831</v>
      </c>
      <c r="H25" s="25">
        <f>'[15]June 2020'!$M$11</f>
        <v>554391</v>
      </c>
      <c r="I25" s="25">
        <f>SUM(E25:H25)</f>
        <v>2711325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0.031916492557422196</v>
      </c>
      <c r="F26" s="40">
        <f>(F24/F25)</f>
        <v>0.02269984689010998</v>
      </c>
      <c r="G26" s="40">
        <f>(G24/G25)</f>
        <v>0.009461069349812038</v>
      </c>
      <c r="H26" s="40">
        <f>(H24/H25)</f>
        <v>-0.0027399434695007676</v>
      </c>
      <c r="I26" s="41">
        <f>(I24/I25)</f>
        <v>0.01663540888679889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-0.043602936181319565</v>
      </c>
      <c r="D28" s="81"/>
      <c r="E28" s="57" t="str">
        <f>E7</f>
        <v>Q3 (2019)*</v>
      </c>
      <c r="F28" s="57" t="str">
        <f>F7</f>
        <v>Q4 (2019)*</v>
      </c>
      <c r="G28" s="57" t="str">
        <f>G7</f>
        <v>Q1 (2020)*</v>
      </c>
      <c r="H28" s="57" t="str">
        <f>H7</f>
        <v>Q2 (2020)!</v>
      </c>
      <c r="I28" s="57" t="s">
        <v>6</v>
      </c>
    </row>
    <row r="29" spans="2:10" ht="14.25">
      <c r="B29" s="37"/>
      <c r="C29" s="36"/>
      <c r="D29" s="31" t="s">
        <v>7</v>
      </c>
      <c r="E29" s="32">
        <f>'[13]September 2019'!$Q$43</f>
        <v>9445</v>
      </c>
      <c r="F29" s="32">
        <f>'[14]December 2019'!$Q$43</f>
        <v>-5541</v>
      </c>
      <c r="G29" s="32">
        <f>'[15]March 2020'!$Q$43</f>
        <v>-10519</v>
      </c>
      <c r="H29" s="32">
        <f>'[15]June 2020'!$Q$43</f>
        <v>-3124</v>
      </c>
      <c r="I29" s="32">
        <f>SUM(E29:H29)</f>
        <v>-9739</v>
      </c>
      <c r="J29" s="12"/>
    </row>
    <row r="30" spans="2:10" ht="14.25">
      <c r="B30" s="35"/>
      <c r="C30" s="36"/>
      <c r="D30" s="29" t="s">
        <v>8</v>
      </c>
      <c r="E30" s="24">
        <f>'[13]September 2019'!$Q$44</f>
        <v>490</v>
      </c>
      <c r="F30" s="24">
        <f>'[14]December 2019'!$Q$44</f>
        <v>748</v>
      </c>
      <c r="G30" s="24">
        <f>'[15]March 2020'!$Q$44</f>
        <v>619</v>
      </c>
      <c r="H30" s="24">
        <f>'[15]June 2020'!$Q$44</f>
        <v>599</v>
      </c>
      <c r="I30" s="24">
        <f>SUM(E30:H30)</f>
        <v>2456</v>
      </c>
      <c r="J30" s="12"/>
    </row>
    <row r="31" spans="2:10" ht="14.25">
      <c r="B31" s="35"/>
      <c r="C31" s="36"/>
      <c r="D31" s="29" t="s">
        <v>9</v>
      </c>
      <c r="E31" s="24">
        <f>E29-E30</f>
        <v>8955</v>
      </c>
      <c r="F31" s="24">
        <f>F29-F30</f>
        <v>-6289</v>
      </c>
      <c r="G31" s="24">
        <f>G29-G30</f>
        <v>-11138</v>
      </c>
      <c r="H31" s="24">
        <f>H29-H30</f>
        <v>-3723</v>
      </c>
      <c r="I31" s="24">
        <f>SUM(E31:H31)</f>
        <v>-12195</v>
      </c>
      <c r="J31" s="12"/>
    </row>
    <row r="32" spans="2:11" ht="15" thickBot="1">
      <c r="B32" s="35"/>
      <c r="C32" s="36"/>
      <c r="D32" s="30" t="s">
        <v>10</v>
      </c>
      <c r="E32" s="25">
        <f>'[13]September 2019'!$Q$11</f>
        <v>81531</v>
      </c>
      <c r="F32" s="25">
        <f>'[14]December 2019'!$Q$11</f>
        <v>68103</v>
      </c>
      <c r="G32" s="25">
        <f>'[15]March 2020'!$Q$11</f>
        <v>64665</v>
      </c>
      <c r="H32" s="25">
        <f>'[15]June 2020'!$Q$11</f>
        <v>65384</v>
      </c>
      <c r="I32" s="25">
        <f>SUM(E32:H32)</f>
        <v>279683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0.10983552268462303</v>
      </c>
      <c r="F33" s="40">
        <f>(F31/F32)</f>
        <v>-0.0923454179698398</v>
      </c>
      <c r="G33" s="40">
        <f>(G31/G32)</f>
        <v>-0.1722415526173355</v>
      </c>
      <c r="H33" s="40">
        <f>(H31/H32)</f>
        <v>-0.056940535910926224</v>
      </c>
      <c r="I33" s="41">
        <f>(I31/I32)</f>
        <v>-0.043602936181319565</v>
      </c>
    </row>
    <row r="34" ht="15" thickBot="1"/>
    <row r="35" spans="2:9" ht="29.25" customHeight="1" thickBot="1">
      <c r="B35" s="58" t="s">
        <v>13</v>
      </c>
      <c r="C35" s="59">
        <f>I40</f>
        <v>0.010210006622537342</v>
      </c>
      <c r="D35" s="82"/>
      <c r="E35" s="60" t="str">
        <f>E7</f>
        <v>Q3 (2019)*</v>
      </c>
      <c r="F35" s="60" t="str">
        <f>F7</f>
        <v>Q4 (2019)*</v>
      </c>
      <c r="G35" s="60" t="str">
        <f>G7</f>
        <v>Q1 (2020)*</v>
      </c>
      <c r="H35" s="60" t="str">
        <f>H7</f>
        <v>Q2 (2020)!</v>
      </c>
      <c r="I35" s="60" t="s">
        <v>6</v>
      </c>
    </row>
    <row r="36" spans="2:10" ht="14.25">
      <c r="B36" s="37"/>
      <c r="C36" s="36"/>
      <c r="D36" s="31" t="s">
        <v>7</v>
      </c>
      <c r="E36" s="32">
        <f>'[13]September 2019'!$U$43</f>
        <v>2612</v>
      </c>
      <c r="F36" s="32">
        <f>'[14]December 2019'!$U$43</f>
        <v>909</v>
      </c>
      <c r="G36" s="32">
        <f>'[15]March 2020'!$U$43</f>
        <v>967</v>
      </c>
      <c r="H36" s="32">
        <f>'[15]June 2020'!$U$43</f>
        <v>1160</v>
      </c>
      <c r="I36" s="32">
        <f>SUM(E36:H36)</f>
        <v>5648</v>
      </c>
      <c r="J36" s="12"/>
    </row>
    <row r="37" spans="2:10" ht="14.25">
      <c r="B37" s="35"/>
      <c r="C37" s="36"/>
      <c r="D37" s="29" t="s">
        <v>8</v>
      </c>
      <c r="E37" s="24">
        <f>'[13]September 2019'!$U$44</f>
        <v>588</v>
      </c>
      <c r="F37" s="24">
        <f>'[14]December 2019'!$U$44</f>
        <v>711</v>
      </c>
      <c r="G37" s="24">
        <f>'[15]March 2020'!$U$44</f>
        <v>542</v>
      </c>
      <c r="H37" s="24">
        <f>'[15]June 2020'!$U$44</f>
        <v>554</v>
      </c>
      <c r="I37" s="24">
        <f>SUM(E37:H37)</f>
        <v>2395</v>
      </c>
      <c r="J37" s="12"/>
    </row>
    <row r="38" spans="2:10" ht="14.25">
      <c r="B38" s="35"/>
      <c r="C38" s="36"/>
      <c r="D38" s="29" t="s">
        <v>9</v>
      </c>
      <c r="E38" s="24">
        <f>E36-E37</f>
        <v>2024</v>
      </c>
      <c r="F38" s="24">
        <f>F36-F37</f>
        <v>198</v>
      </c>
      <c r="G38" s="24">
        <f>G36-G37</f>
        <v>425</v>
      </c>
      <c r="H38" s="24">
        <f>H36-H37</f>
        <v>606</v>
      </c>
      <c r="I38" s="24">
        <f>SUM(E38:H38)</f>
        <v>3253</v>
      </c>
      <c r="J38" s="12"/>
    </row>
    <row r="39" spans="2:11" ht="15" thickBot="1">
      <c r="B39" s="35"/>
      <c r="C39" s="36"/>
      <c r="D39" s="30" t="s">
        <v>10</v>
      </c>
      <c r="E39" s="25">
        <f>'[13]September 2019'!$U$11</f>
        <v>90862</v>
      </c>
      <c r="F39" s="25">
        <f>'[14]December 2019'!$U$11</f>
        <v>90711</v>
      </c>
      <c r="G39" s="25">
        <f>'[15]March 2020'!$U$11</f>
        <v>80976</v>
      </c>
      <c r="H39" s="25">
        <f>'[15]June 2020'!$U$11</f>
        <v>56060</v>
      </c>
      <c r="I39" s="25">
        <f>SUM(E39:H39)</f>
        <v>318609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0.022275538729061652</v>
      </c>
      <c r="F40" s="40">
        <f>(F38/F39)</f>
        <v>0.002182756225816053</v>
      </c>
      <c r="G40" s="40">
        <f>(G38/G39)</f>
        <v>0.00524846868207864</v>
      </c>
      <c r="H40" s="40">
        <f>(H38/H39)</f>
        <v>0.010809846592936139</v>
      </c>
      <c r="I40" s="41">
        <f>(I38/I39)</f>
        <v>0.010210006622537342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0.01600284836363069</v>
      </c>
      <c r="D42" s="83"/>
      <c r="E42" s="63" t="str">
        <f>E7</f>
        <v>Q3 (2019)*</v>
      </c>
      <c r="F42" s="63" t="str">
        <f>F7</f>
        <v>Q4 (2019)*</v>
      </c>
      <c r="G42" s="63" t="str">
        <f>G7</f>
        <v>Q1 (2020)*</v>
      </c>
      <c r="H42" s="63" t="str">
        <f>H7</f>
        <v>Q2 (2020)!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'[13]September 2019'!$Y$43</f>
        <v>35351</v>
      </c>
      <c r="F43" s="32">
        <f>'[14]December 2019'!$Y$43</f>
        <v>32769</v>
      </c>
      <c r="G43" s="32">
        <f>'[15]March 2020'!$Y$43</f>
        <v>13590</v>
      </c>
      <c r="H43" s="32">
        <f>'[15]June 2020'!$Y$43</f>
        <v>-8629</v>
      </c>
      <c r="I43" s="32">
        <f>SUM(E43:H43)</f>
        <v>73081</v>
      </c>
      <c r="J43" s="22"/>
    </row>
    <row r="44" spans="2:10" ht="15">
      <c r="B44" s="35"/>
      <c r="C44" s="36"/>
      <c r="D44" s="29" t="s">
        <v>8</v>
      </c>
      <c r="E44" s="24">
        <f>'[13]September 2019'!$Y$44</f>
        <v>4825</v>
      </c>
      <c r="F44" s="24">
        <f>'[14]December 2019'!$Y$44</f>
        <v>6056</v>
      </c>
      <c r="G44" s="24">
        <f>'[15]March 2020'!$Y$44</f>
        <v>5071</v>
      </c>
      <c r="H44" s="24">
        <f>'[15]June 2020'!$Y$44</f>
        <v>3778</v>
      </c>
      <c r="I44" s="24">
        <f>SUM(E44:H44)</f>
        <v>19730</v>
      </c>
      <c r="J44" s="22"/>
    </row>
    <row r="45" spans="2:10" ht="15">
      <c r="B45" s="35"/>
      <c r="C45" s="36"/>
      <c r="D45" s="29" t="s">
        <v>9</v>
      </c>
      <c r="E45" s="24">
        <f>E43-E44</f>
        <v>30526</v>
      </c>
      <c r="F45" s="24">
        <f>F43-F44</f>
        <v>26713</v>
      </c>
      <c r="G45" s="24">
        <f>G43-G44</f>
        <v>8519</v>
      </c>
      <c r="H45" s="24">
        <f>H43-H44</f>
        <v>-12407</v>
      </c>
      <c r="I45" s="24">
        <f>SUM(E45:H45)</f>
        <v>53351</v>
      </c>
      <c r="J45" s="22"/>
    </row>
    <row r="46" spans="2:11" ht="15" thickBot="1">
      <c r="B46" s="35"/>
      <c r="C46" s="36"/>
      <c r="D46" s="30" t="s">
        <v>10</v>
      </c>
      <c r="E46" s="25">
        <f>'[13]September 2019'!$Y$11</f>
        <v>843842</v>
      </c>
      <c r="F46" s="25">
        <f>'[14]December 2019'!$Y$11</f>
        <v>924703</v>
      </c>
      <c r="G46" s="25">
        <f>'[15]March 2020'!$Y$11</f>
        <v>854450</v>
      </c>
      <c r="H46" s="25">
        <f>'[15]June 2020'!$Y$11</f>
        <v>710849</v>
      </c>
      <c r="I46" s="25">
        <f>SUM(E46:H46)</f>
        <v>3333844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0.03617501854612593</v>
      </c>
      <c r="F47" s="40">
        <f>(F45/F46)</f>
        <v>0.028888194371598234</v>
      </c>
      <c r="G47" s="40">
        <f>(G45/G46)</f>
        <v>0.009970156240856691</v>
      </c>
      <c r="H47" s="40">
        <f>(H45/H46)</f>
        <v>-0.017453777103154117</v>
      </c>
      <c r="I47" s="41">
        <f>(I45/I46)</f>
        <v>0.01600284836363069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0.018650883825342066</v>
      </c>
      <c r="D49" s="84"/>
      <c r="E49" s="66" t="str">
        <f>E7</f>
        <v>Q3 (2019)*</v>
      </c>
      <c r="F49" s="66" t="str">
        <f>F7</f>
        <v>Q4 (2019)*</v>
      </c>
      <c r="G49" s="66" t="str">
        <f>G7</f>
        <v>Q1 (2020)*</v>
      </c>
      <c r="H49" s="66" t="str">
        <f>H7</f>
        <v>Q2 (2020)!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'[13]September 2019'!$AC$43</f>
        <v>11016</v>
      </c>
      <c r="F50" s="77">
        <f>'[14]December 2019'!$AC$43</f>
        <v>13576</v>
      </c>
      <c r="G50" s="77">
        <f>'[15]March 2020'!$AC$43</f>
        <v>11119</v>
      </c>
      <c r="H50" s="77">
        <f>'[15]June 2020'!$AC$43</f>
        <v>-7050</v>
      </c>
      <c r="I50" s="32">
        <f>SUM(E50:H50)</f>
        <v>28661</v>
      </c>
      <c r="J50" s="18"/>
    </row>
    <row r="51" spans="2:10" s="17" customFormat="1" ht="14.25">
      <c r="B51" s="53"/>
      <c r="C51" s="21"/>
      <c r="D51" s="29" t="s">
        <v>8</v>
      </c>
      <c r="E51" s="75">
        <f>'[13]September 2019'!$AC$44</f>
        <v>3336</v>
      </c>
      <c r="F51" s="75">
        <f>'[14]December 2019'!$AC$44</f>
        <v>3284</v>
      </c>
      <c r="G51" s="75">
        <f>'[15]March 2020'!$AC$44</f>
        <v>3024</v>
      </c>
      <c r="H51" s="75">
        <f>'[15]June 2020'!$AC$44</f>
        <v>2766</v>
      </c>
      <c r="I51" s="24">
        <f>SUM(E51:H51)</f>
        <v>12410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7680</v>
      </c>
      <c r="F52" s="75">
        <f>F50-F51</f>
        <v>10292</v>
      </c>
      <c r="G52" s="75">
        <f>G50-G51</f>
        <v>8095</v>
      </c>
      <c r="H52" s="75">
        <f>H50-H51</f>
        <v>-9816</v>
      </c>
      <c r="I52" s="24">
        <f>SUM(E52:H52)</f>
        <v>16251</v>
      </c>
      <c r="J52" s="18"/>
    </row>
    <row r="53" spans="2:11" s="17" customFormat="1" ht="15" thickBot="1">
      <c r="B53" s="53"/>
      <c r="C53" s="21"/>
      <c r="D53" s="30" t="s">
        <v>10</v>
      </c>
      <c r="E53" s="76">
        <f>'[13]September 2019'!$AC$11</f>
        <v>236372</v>
      </c>
      <c r="F53" s="76">
        <f>'[14]December 2019'!$AC$11</f>
        <v>228721</v>
      </c>
      <c r="G53" s="76">
        <f>'[15]March 2020'!$AC$11</f>
        <v>216002</v>
      </c>
      <c r="H53" s="76">
        <f>'[15]June 2020'!$AC$11</f>
        <v>190231</v>
      </c>
      <c r="I53" s="25">
        <f>SUM(E53:H53)</f>
        <v>871326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0.03249115800517828</v>
      </c>
      <c r="F54" s="40">
        <f>(F52/F53)</f>
        <v>0.04499805439815321</v>
      </c>
      <c r="G54" s="40">
        <f>(G52/G53)</f>
        <v>0.03747650484717734</v>
      </c>
      <c r="H54" s="40">
        <f>(H52/H53)</f>
        <v>-0.05160042264404855</v>
      </c>
      <c r="I54" s="41">
        <f>(I52/I53)</f>
        <v>0.018650883825342066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0.09630149401081092</v>
      </c>
      <c r="D56" s="85"/>
      <c r="E56" s="69" t="str">
        <f>E7</f>
        <v>Q3 (2019)*</v>
      </c>
      <c r="F56" s="69" t="str">
        <f>F7</f>
        <v>Q4 (2019)*</v>
      </c>
      <c r="G56" s="69" t="str">
        <f>G7</f>
        <v>Q1 (2020)*</v>
      </c>
      <c r="H56" s="69" t="str">
        <f>H7</f>
        <v>Q2 (2020)!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'[13]September 2019'!$AG$43</f>
        <v>43334</v>
      </c>
      <c r="F57" s="32">
        <f>'[14]December 2019'!$AG$43</f>
        <v>32829</v>
      </c>
      <c r="G57" s="32">
        <f>'[15]March 2020'!$AG$43</f>
        <v>18748</v>
      </c>
      <c r="H57" s="32">
        <f>'[15]June 2020'!$AG$43</f>
        <v>43170</v>
      </c>
      <c r="I57" s="32">
        <f>SUM(E57:H57)</f>
        <v>138081</v>
      </c>
      <c r="J57" s="22"/>
    </row>
    <row r="58" spans="2:10" ht="15">
      <c r="B58" s="35"/>
      <c r="C58" s="36"/>
      <c r="D58" s="29" t="s">
        <v>8</v>
      </c>
      <c r="E58" s="24">
        <f>'[13]September 2019'!$AG$44</f>
        <v>6885</v>
      </c>
      <c r="F58" s="24">
        <f>'[14]December 2019'!$AG$44</f>
        <v>6281</v>
      </c>
      <c r="G58" s="24">
        <f>'[15]March 2020'!$AG$44</f>
        <v>7037</v>
      </c>
      <c r="H58" s="24">
        <f>'[15]June 2020'!$AG$44</f>
        <v>7261</v>
      </c>
      <c r="I58" s="24">
        <f>SUM(E58:H58)</f>
        <v>27464</v>
      </c>
      <c r="J58" s="22"/>
    </row>
    <row r="59" spans="2:10" ht="15">
      <c r="B59" s="35"/>
      <c r="C59" s="36"/>
      <c r="D59" s="29" t="s">
        <v>9</v>
      </c>
      <c r="E59" s="24">
        <f>E57-E58</f>
        <v>36449</v>
      </c>
      <c r="F59" s="24">
        <f>F57-F58</f>
        <v>26548</v>
      </c>
      <c r="G59" s="24">
        <f>G57-G58</f>
        <v>11711</v>
      </c>
      <c r="H59" s="24">
        <f>H57-H58</f>
        <v>35909</v>
      </c>
      <c r="I59" s="24">
        <f>SUM(E59:H59)</f>
        <v>110617</v>
      </c>
      <c r="J59" s="22"/>
    </row>
    <row r="60" spans="2:11" ht="15" thickBot="1">
      <c r="B60" s="35"/>
      <c r="C60" s="36"/>
      <c r="D60" s="30" t="s">
        <v>10</v>
      </c>
      <c r="E60" s="25">
        <f>'[13]September 2019'!$AG$11</f>
        <v>281935</v>
      </c>
      <c r="F60" s="25">
        <f>'[14]December 2019'!$AG$11</f>
        <v>291313</v>
      </c>
      <c r="G60" s="25">
        <f>'[15]March 2020'!$AG$11</f>
        <v>288977</v>
      </c>
      <c r="H60" s="25">
        <f>'[15]June 2020'!$AG$11</f>
        <v>286428</v>
      </c>
      <c r="I60" s="25">
        <f>SUM(E60:H60)</f>
        <v>1148653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0.12928157199354462</v>
      </c>
      <c r="F61" s="40">
        <f>(F59/F60)</f>
        <v>0.09113221861022337</v>
      </c>
      <c r="G61" s="40">
        <f>(G59/G60)</f>
        <v>0.04052571657952017</v>
      </c>
      <c r="H61" s="40">
        <f>(H59/H60)</f>
        <v>0.12536832991188013</v>
      </c>
      <c r="I61" s="41">
        <f>(I59/I60)</f>
        <v>0.09630149401081092</v>
      </c>
      <c r="J61" s="22"/>
    </row>
    <row r="62" ht="15" thickBot="1"/>
    <row r="63" spans="2:10" ht="29.25" customHeight="1" thickBot="1">
      <c r="B63" s="70" t="s">
        <v>17</v>
      </c>
      <c r="C63" s="71">
        <f>I68</f>
        <v>0.01604663643327967</v>
      </c>
      <c r="D63" s="86"/>
      <c r="E63" s="72" t="str">
        <f>E7</f>
        <v>Q3 (2019)*</v>
      </c>
      <c r="F63" s="72" t="str">
        <f>F7</f>
        <v>Q4 (2019)*</v>
      </c>
      <c r="G63" s="72" t="str">
        <f>G7</f>
        <v>Q1 (2020)*</v>
      </c>
      <c r="H63" s="72" t="str">
        <f>H7</f>
        <v>Q2 (2020)!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'[13]September 2019'!$AK$43</f>
        <v>5836</v>
      </c>
      <c r="F64" s="32">
        <f>'[14]December 2019'!$AK$43</f>
        <v>2825</v>
      </c>
      <c r="G64" s="32">
        <f>'[15]March 2020'!$AK$43</f>
        <v>2273</v>
      </c>
      <c r="H64" s="32">
        <f>'[15]June 2020'!$AK$43</f>
        <v>-3014</v>
      </c>
      <c r="I64" s="32">
        <f>SUM(E64:H64)</f>
        <v>7920</v>
      </c>
      <c r="J64" s="12"/>
    </row>
    <row r="65" spans="2:10" ht="14.25">
      <c r="B65" s="35"/>
      <c r="C65" s="36"/>
      <c r="D65" s="29" t="s">
        <v>8</v>
      </c>
      <c r="E65" s="24">
        <f>'[13]September 2019'!$AK$44</f>
        <v>910</v>
      </c>
      <c r="F65" s="24">
        <f>'[14]December 2019'!$AK$44</f>
        <v>1240</v>
      </c>
      <c r="G65" s="24">
        <f>'[15]March 2020'!$AK$44</f>
        <v>1132</v>
      </c>
      <c r="H65" s="24">
        <f>'[15]June 2020'!$AK$44</f>
        <v>721</v>
      </c>
      <c r="I65" s="24">
        <f>SUM(E65:H65)</f>
        <v>4003</v>
      </c>
      <c r="J65" s="12"/>
    </row>
    <row r="66" spans="2:10" ht="14.25">
      <c r="B66" s="35"/>
      <c r="C66" s="36"/>
      <c r="D66" s="29" t="s">
        <v>9</v>
      </c>
      <c r="E66" s="24">
        <f>E64-E65</f>
        <v>4926</v>
      </c>
      <c r="F66" s="24">
        <f>F64-F65</f>
        <v>1585</v>
      </c>
      <c r="G66" s="24">
        <f>G64-G65</f>
        <v>1141</v>
      </c>
      <c r="H66" s="24">
        <f>H64-H65</f>
        <v>-3735</v>
      </c>
      <c r="I66" s="24">
        <f>SUM(E66:H66)</f>
        <v>3917</v>
      </c>
      <c r="J66" s="12"/>
    </row>
    <row r="67" spans="2:11" ht="15" thickBot="1">
      <c r="B67" s="35"/>
      <c r="C67" s="36"/>
      <c r="D67" s="30" t="s">
        <v>10</v>
      </c>
      <c r="E67" s="25">
        <f>'[13]September 2019'!$AK$11</f>
        <v>66794</v>
      </c>
      <c r="F67" s="25">
        <f>'[14]December 2019'!$AK$11</f>
        <v>64589</v>
      </c>
      <c r="G67" s="25">
        <f>'[15]March 2020'!$AK$11</f>
        <v>63214</v>
      </c>
      <c r="H67" s="25">
        <f>'[15]June 2020'!$AK$11</f>
        <v>49504</v>
      </c>
      <c r="I67" s="25">
        <f>SUM(E67:H67)</f>
        <v>244101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0.07374913914423452</v>
      </c>
      <c r="F68" s="40">
        <f>(F66/F67)</f>
        <v>0.02453978231587422</v>
      </c>
      <c r="G68" s="40">
        <f>(G66/G67)</f>
        <v>0.018049799095137153</v>
      </c>
      <c r="H68" s="40">
        <f>(H66/H67)</f>
        <v>-0.07544844861021331</v>
      </c>
      <c r="I68" s="41">
        <f>(I66/I67)</f>
        <v>0.01604663643327967</v>
      </c>
    </row>
    <row r="69" spans="2:4" ht="14.25">
      <c r="B69" s="14" t="s">
        <v>84</v>
      </c>
      <c r="C69" s="14"/>
      <c r="D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15">
        <v>44224</v>
      </c>
    </row>
    <row r="3" spans="1:6" ht="15" thickTop="1">
      <c r="A3" s="2"/>
      <c r="B3" s="3" t="s">
        <v>2</v>
      </c>
      <c r="C3" s="4"/>
      <c r="E3" s="27" t="s">
        <v>19</v>
      </c>
      <c r="F3" s="15" t="s">
        <v>99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0.032210735747804066</v>
      </c>
      <c r="D7" s="80"/>
      <c r="E7" s="34" t="s">
        <v>96</v>
      </c>
      <c r="F7" s="34" t="s">
        <v>98</v>
      </c>
      <c r="G7" s="34" t="s">
        <v>101</v>
      </c>
      <c r="H7" s="34" t="s">
        <v>100</v>
      </c>
      <c r="I7" s="34" t="s">
        <v>6</v>
      </c>
    </row>
    <row r="8" spans="2:9" ht="14.25">
      <c r="B8" s="35"/>
      <c r="C8" s="36"/>
      <c r="D8" s="31" t="s">
        <v>7</v>
      </c>
      <c r="E8" s="32">
        <f>'[14]December 2019'!$E$43</f>
        <v>121172</v>
      </c>
      <c r="F8" s="32">
        <f>'[15]March 2020'!$E$43</f>
        <v>84154</v>
      </c>
      <c r="G8" s="32">
        <f>'[16]June 2020'!$E$43</f>
        <v>36385</v>
      </c>
      <c r="H8" s="32">
        <f>'[16]September 2020'!$E$43</f>
        <v>197101</v>
      </c>
      <c r="I8" s="32">
        <f>SUM(E8:H8)</f>
        <v>438812</v>
      </c>
    </row>
    <row r="9" spans="2:9" ht="14.25">
      <c r="B9" s="47"/>
      <c r="C9" s="36"/>
      <c r="D9" s="29" t="s">
        <v>8</v>
      </c>
      <c r="E9" s="24">
        <f>'[14]December 2019'!$E$44</f>
        <v>31772</v>
      </c>
      <c r="F9" s="24">
        <f>'[15]March 2020'!$E$44</f>
        <v>32333</v>
      </c>
      <c r="G9" s="24">
        <f>'[16]June 2020'!$E$44</f>
        <v>25957</v>
      </c>
      <c r="H9" s="24">
        <f>'[16]September 2020'!$E$44</f>
        <v>35159</v>
      </c>
      <c r="I9" s="24">
        <f>SUM(E9:H9)</f>
        <v>125221</v>
      </c>
    </row>
    <row r="10" spans="2:9" ht="14.25">
      <c r="B10" s="35"/>
      <c r="C10" s="36"/>
      <c r="D10" s="29" t="s">
        <v>9</v>
      </c>
      <c r="E10" s="24">
        <f>E8-E9</f>
        <v>89400</v>
      </c>
      <c r="F10" s="24">
        <f>F8-F9</f>
        <v>51821</v>
      </c>
      <c r="G10" s="24">
        <f>G8-G9</f>
        <v>10428</v>
      </c>
      <c r="H10" s="24">
        <f>H8-H9</f>
        <v>161942</v>
      </c>
      <c r="I10" s="24">
        <f>SUM(E10:H10)</f>
        <v>313591</v>
      </c>
    </row>
    <row r="11" spans="2:11" ht="15" thickBot="1">
      <c r="B11" s="35"/>
      <c r="C11" s="36"/>
      <c r="D11" s="30" t="s">
        <v>10</v>
      </c>
      <c r="E11" s="25">
        <f>'[14]December 2019'!$E$11</f>
        <v>2601911</v>
      </c>
      <c r="F11" s="25">
        <f>'[15]March 2020'!$E$11</f>
        <v>2475787</v>
      </c>
      <c r="G11" s="25">
        <f>'[16]June 2020'!$E$11</f>
        <v>2073506</v>
      </c>
      <c r="H11" s="25">
        <f>'[16]September 2020'!$E$11</f>
        <v>2584401</v>
      </c>
      <c r="I11" s="25">
        <f>SUM(E11:H11)</f>
        <v>9735605</v>
      </c>
      <c r="K11" s="11"/>
    </row>
    <row r="12" spans="2:9" s="16" customFormat="1" ht="15" thickBot="1">
      <c r="B12" s="38" t="s">
        <v>87</v>
      </c>
      <c r="C12" s="39"/>
      <c r="D12" s="39"/>
      <c r="E12" s="40">
        <f>(E10/E11)</f>
        <v>0.034359361254093626</v>
      </c>
      <c r="F12" s="40">
        <f>(F10/F11)</f>
        <v>0.020931122103799722</v>
      </c>
      <c r="G12" s="40">
        <f>(G10/G11)</f>
        <v>0.00502916316615433</v>
      </c>
      <c r="H12" s="40">
        <f>(H10/H11)</f>
        <v>0.06266132848578838</v>
      </c>
      <c r="I12" s="41">
        <f>(I10/I11)</f>
        <v>0.032210735747804066</v>
      </c>
    </row>
    <row r="13" ht="15" thickBot="1"/>
    <row r="14" spans="2:9" ht="29.25" customHeight="1" thickBot="1">
      <c r="B14" s="44" t="s">
        <v>5</v>
      </c>
      <c r="C14" s="49">
        <f>I19</f>
        <v>0.12891359227925417</v>
      </c>
      <c r="D14" s="79"/>
      <c r="E14" s="45" t="str">
        <f>E7</f>
        <v>Q4 (2019)*</v>
      </c>
      <c r="F14" s="45" t="str">
        <f>F7</f>
        <v>Q1 (2020)*</v>
      </c>
      <c r="G14" s="45" t="str">
        <f>G7</f>
        <v>Q2 (2020)*</v>
      </c>
      <c r="H14" s="45" t="str">
        <f>H7</f>
        <v>Q3 (2020)!</v>
      </c>
      <c r="I14" s="45" t="s">
        <v>6</v>
      </c>
    </row>
    <row r="15" spans="2:12" ht="14.25">
      <c r="B15" s="35"/>
      <c r="C15" s="36"/>
      <c r="D15" s="31" t="s">
        <v>7</v>
      </c>
      <c r="E15" s="32">
        <f>'[14]December 2019'!$I$43</f>
        <v>20300</v>
      </c>
      <c r="F15" s="32">
        <f>'[15]March 2020'!$I$43</f>
        <v>34740</v>
      </c>
      <c r="G15" s="32">
        <f>'[16]June 2020'!$I$43</f>
        <v>20864</v>
      </c>
      <c r="H15" s="32">
        <f>'[16]September 2020'!$I$43</f>
        <v>61033</v>
      </c>
      <c r="I15" s="32">
        <f>SUM(E15:H15)</f>
        <v>136937</v>
      </c>
      <c r="K15" s="12"/>
      <c r="L15" s="12"/>
    </row>
    <row r="16" spans="2:11" ht="14.25">
      <c r="B16" s="46"/>
      <c r="C16" s="36"/>
      <c r="D16" s="29" t="s">
        <v>8</v>
      </c>
      <c r="E16" s="24">
        <f>'[14]December 2019'!$I$44</f>
        <v>6463</v>
      </c>
      <c r="F16" s="24">
        <f>'[15]March 2020'!$I$44</f>
        <v>8208</v>
      </c>
      <c r="G16" s="24">
        <f>'[16]June 2020'!$I$44</f>
        <v>5725</v>
      </c>
      <c r="H16" s="24">
        <f>'[16]September 2020'!$I$44</f>
        <v>10989</v>
      </c>
      <c r="I16" s="24">
        <f>SUM(E16:H16)</f>
        <v>31385</v>
      </c>
      <c r="K16" s="12"/>
    </row>
    <row r="17" spans="2:9" ht="14.25">
      <c r="B17" s="35"/>
      <c r="C17" s="36"/>
      <c r="D17" s="29" t="s">
        <v>9</v>
      </c>
      <c r="E17" s="24">
        <f>E15-E16</f>
        <v>13837</v>
      </c>
      <c r="F17" s="24">
        <f>F15-F16</f>
        <v>26532</v>
      </c>
      <c r="G17" s="24">
        <f>G15-G16</f>
        <v>15139</v>
      </c>
      <c r="H17" s="24">
        <f>H15-H16</f>
        <v>50044</v>
      </c>
      <c r="I17" s="24">
        <f>SUM(E17:H17)</f>
        <v>105552</v>
      </c>
    </row>
    <row r="18" spans="2:11" ht="15" thickBot="1">
      <c r="B18" s="35"/>
      <c r="C18" s="36"/>
      <c r="D18" s="30" t="s">
        <v>10</v>
      </c>
      <c r="E18" s="25">
        <f>'[14]December 2019'!$I$11</f>
        <v>206189</v>
      </c>
      <c r="F18" s="25">
        <f>'[15]March 2020'!$I$11</f>
        <v>216672</v>
      </c>
      <c r="G18" s="25">
        <f>'[16]June 2020'!$I$11</f>
        <v>167650</v>
      </c>
      <c r="H18" s="25">
        <f>'[16]September 2020'!$I$11</f>
        <v>228270</v>
      </c>
      <c r="I18" s="25">
        <f>SUM(E18:H18)</f>
        <v>818781</v>
      </c>
      <c r="K18" s="11"/>
    </row>
    <row r="19" spans="2:9" s="16" customFormat="1" ht="15" thickBot="1">
      <c r="B19" s="38" t="s">
        <v>87</v>
      </c>
      <c r="C19" s="39"/>
      <c r="D19" s="39"/>
      <c r="E19" s="40">
        <f>(E17/E18)</f>
        <v>0.06710833264626144</v>
      </c>
      <c r="F19" s="40">
        <f>(F17/F18)</f>
        <v>0.12245237040319007</v>
      </c>
      <c r="G19" s="40">
        <f>(G17/G18)</f>
        <v>0.09030122278556517</v>
      </c>
      <c r="H19" s="40">
        <f>(H17/H18)</f>
        <v>0.21923161168791344</v>
      </c>
      <c r="I19" s="41">
        <f>(I17/I18)</f>
        <v>0.12891359227925417</v>
      </c>
    </row>
    <row r="20" spans="5:10" ht="15" thickBot="1">
      <c r="E20" s="21"/>
      <c r="F20" s="21"/>
      <c r="G20" s="21"/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0.018213141803358247</v>
      </c>
      <c r="D21" s="78"/>
      <c r="E21" s="52" t="str">
        <f>E7</f>
        <v>Q4 (2019)*</v>
      </c>
      <c r="F21" s="52" t="str">
        <f>F7</f>
        <v>Q1 (2020)*</v>
      </c>
      <c r="G21" s="52" t="str">
        <f>G7</f>
        <v>Q2 (2020)*</v>
      </c>
      <c r="H21" s="52" t="str">
        <f>H7</f>
        <v>Q3 (2020)!</v>
      </c>
      <c r="I21" s="52" t="s">
        <v>6</v>
      </c>
      <c r="L21" s="18"/>
    </row>
    <row r="22" spans="2:11" s="17" customFormat="1" ht="15">
      <c r="B22" s="37"/>
      <c r="C22" s="21"/>
      <c r="D22" s="31" t="s">
        <v>7</v>
      </c>
      <c r="E22" s="32">
        <f>'[14]December 2019'!$M$43</f>
        <v>23505</v>
      </c>
      <c r="F22" s="32">
        <f>'[15]March 2020'!$M$43</f>
        <v>13236</v>
      </c>
      <c r="G22" s="32">
        <f>'[16]June 2020'!$M$43</f>
        <v>-4059</v>
      </c>
      <c r="H22" s="32">
        <f>'[16]September 2020'!$M$43</f>
        <v>41264</v>
      </c>
      <c r="I22" s="32">
        <f>SUM(E22:H22)</f>
        <v>73946</v>
      </c>
      <c r="J22" s="22"/>
      <c r="K22" s="18"/>
    </row>
    <row r="23" spans="2:10" s="17" customFormat="1" ht="15">
      <c r="B23" s="53"/>
      <c r="C23" s="21"/>
      <c r="D23" s="29" t="s">
        <v>8</v>
      </c>
      <c r="E23" s="24">
        <f>'[14]December 2019'!$M$44</f>
        <v>6989</v>
      </c>
      <c r="F23" s="24">
        <f>'[15]March 2020'!$M$44</f>
        <v>6700</v>
      </c>
      <c r="G23" s="24">
        <f>'[16]June 2020'!$M$44</f>
        <v>4822</v>
      </c>
      <c r="H23" s="24">
        <f>'[16]September 2020'!$M$44</f>
        <v>6646</v>
      </c>
      <c r="I23" s="24">
        <f>SUM(E23:H23)</f>
        <v>25157</v>
      </c>
      <c r="J23" s="22"/>
    </row>
    <row r="24" spans="2:10" s="17" customFormat="1" ht="15">
      <c r="B24" s="53"/>
      <c r="C24" s="21"/>
      <c r="D24" s="29" t="s">
        <v>9</v>
      </c>
      <c r="E24" s="24">
        <f>E22-E23</f>
        <v>16516</v>
      </c>
      <c r="F24" s="24">
        <f>F22-F23</f>
        <v>6536</v>
      </c>
      <c r="G24" s="24">
        <f>G22-G23</f>
        <v>-8881</v>
      </c>
      <c r="H24" s="24">
        <f>H22-H23</f>
        <v>34618</v>
      </c>
      <c r="I24" s="24">
        <f>SUM(E24:H24)</f>
        <v>48789</v>
      </c>
      <c r="J24" s="22"/>
    </row>
    <row r="25" spans="2:11" s="17" customFormat="1" ht="15" thickBot="1">
      <c r="B25" s="53"/>
      <c r="C25" s="21"/>
      <c r="D25" s="30" t="s">
        <v>10</v>
      </c>
      <c r="E25" s="25">
        <f>'[14]December 2019'!$M$11</f>
        <v>727582</v>
      </c>
      <c r="F25" s="25">
        <f>'[15]March 2020'!$M$11</f>
        <v>690831</v>
      </c>
      <c r="G25" s="25">
        <f>'[16]June 2020'!$M$11</f>
        <v>539724</v>
      </c>
      <c r="H25" s="25">
        <f>'[16]September 2020'!$M$11</f>
        <v>720643</v>
      </c>
      <c r="I25" s="25">
        <f>SUM(E25:H25)</f>
        <v>2678780</v>
      </c>
      <c r="J25" s="22"/>
      <c r="K25" s="19"/>
    </row>
    <row r="26" spans="2:10" s="20" customFormat="1" ht="15" thickBot="1">
      <c r="B26" s="38" t="s">
        <v>87</v>
      </c>
      <c r="C26" s="54"/>
      <c r="D26" s="54"/>
      <c r="E26" s="40">
        <f>(E24/E25)</f>
        <v>0.02269984689010998</v>
      </c>
      <c r="F26" s="40">
        <f>(F24/F25)</f>
        <v>0.009461069349812038</v>
      </c>
      <c r="G26" s="40">
        <f>(G24/G25)</f>
        <v>-0.016454706479608096</v>
      </c>
      <c r="H26" s="40">
        <f>(H24/H25)</f>
        <v>0.04803765526064917</v>
      </c>
      <c r="I26" s="41">
        <f>(I24/I25)</f>
        <v>0.018213141803358247</v>
      </c>
      <c r="J26" s="22"/>
    </row>
    <row r="27" s="17" customFormat="1" ht="15" thickBot="1">
      <c r="J27" s="22"/>
    </row>
    <row r="28" spans="2:9" ht="29.25" customHeight="1" thickBot="1">
      <c r="B28" s="55" t="s">
        <v>12</v>
      </c>
      <c r="C28" s="56">
        <f>I33</f>
        <v>-0.03563497263888643</v>
      </c>
      <c r="D28" s="81"/>
      <c r="E28" s="57" t="str">
        <f>E7</f>
        <v>Q4 (2019)*</v>
      </c>
      <c r="F28" s="57" t="str">
        <f>F7</f>
        <v>Q1 (2020)*</v>
      </c>
      <c r="G28" s="57" t="str">
        <f>G7</f>
        <v>Q2 (2020)*</v>
      </c>
      <c r="H28" s="57" t="str">
        <f>H7</f>
        <v>Q3 (2020)!</v>
      </c>
      <c r="I28" s="57" t="s">
        <v>6</v>
      </c>
    </row>
    <row r="29" spans="2:10" ht="14.25">
      <c r="B29" s="37"/>
      <c r="C29" s="36"/>
      <c r="D29" s="31" t="s">
        <v>7</v>
      </c>
      <c r="E29" s="32">
        <f>'[14]December 2019'!$Q$43</f>
        <v>-5541</v>
      </c>
      <c r="F29" s="32">
        <f>'[15]March 2020'!$Q$43</f>
        <v>-10519</v>
      </c>
      <c r="G29" s="32">
        <f>'[16]June 2020'!$Q$43</f>
        <v>-3135</v>
      </c>
      <c r="H29" s="32">
        <f>'[16]September 2020'!$Q$43</f>
        <v>11495</v>
      </c>
      <c r="I29" s="32">
        <f>SUM(E29:H29)</f>
        <v>-7700</v>
      </c>
      <c r="J29" s="12"/>
    </row>
    <row r="30" spans="2:10" ht="14.25">
      <c r="B30" s="35"/>
      <c r="C30" s="36"/>
      <c r="D30" s="29" t="s">
        <v>8</v>
      </c>
      <c r="E30" s="24">
        <f>'[14]December 2019'!$Q$44</f>
        <v>748</v>
      </c>
      <c r="F30" s="24">
        <f>'[15]March 2020'!$Q$44</f>
        <v>619</v>
      </c>
      <c r="G30" s="24">
        <f>'[16]June 2020'!$Q$44</f>
        <v>600</v>
      </c>
      <c r="H30" s="24">
        <f>'[16]September 2020'!$Q$44</f>
        <v>394</v>
      </c>
      <c r="I30" s="24">
        <f>SUM(E30:H30)</f>
        <v>2361</v>
      </c>
      <c r="J30" s="12"/>
    </row>
    <row r="31" spans="2:10" ht="14.25">
      <c r="B31" s="35"/>
      <c r="C31" s="36"/>
      <c r="D31" s="29" t="s">
        <v>9</v>
      </c>
      <c r="E31" s="24">
        <f>E29-E30</f>
        <v>-6289</v>
      </c>
      <c r="F31" s="24">
        <f>F29-F30</f>
        <v>-11138</v>
      </c>
      <c r="G31" s="24">
        <f>G29-G30</f>
        <v>-3735</v>
      </c>
      <c r="H31" s="24">
        <f>H29-H30</f>
        <v>11101</v>
      </c>
      <c r="I31" s="24">
        <f>SUM(E31:H31)</f>
        <v>-10061</v>
      </c>
      <c r="J31" s="12"/>
    </row>
    <row r="32" spans="2:11" ht="15" thickBot="1">
      <c r="B32" s="35"/>
      <c r="C32" s="36"/>
      <c r="D32" s="30" t="s">
        <v>10</v>
      </c>
      <c r="E32" s="25">
        <f>'[14]December 2019'!$Q$11</f>
        <v>68103</v>
      </c>
      <c r="F32" s="25">
        <f>'[15]March 2020'!$Q$11</f>
        <v>64665</v>
      </c>
      <c r="G32" s="25">
        <f>'[16]June 2020'!$Q$11</f>
        <v>65278</v>
      </c>
      <c r="H32" s="25">
        <f>'[16]September 2020'!$Q$11</f>
        <v>84289</v>
      </c>
      <c r="I32" s="25">
        <f>SUM(E32:H32)</f>
        <v>282335</v>
      </c>
      <c r="J32" s="12"/>
      <c r="K32" s="11"/>
    </row>
    <row r="33" spans="2:9" s="16" customFormat="1" ht="15" thickBot="1">
      <c r="B33" s="38" t="s">
        <v>87</v>
      </c>
      <c r="C33" s="39"/>
      <c r="D33" s="39"/>
      <c r="E33" s="40">
        <f>(E31/E32)</f>
        <v>-0.0923454179698398</v>
      </c>
      <c r="F33" s="40">
        <f>(F31/F32)</f>
        <v>-0.1722415526173355</v>
      </c>
      <c r="G33" s="40">
        <f>(G31/G32)</f>
        <v>-0.0572168264959098</v>
      </c>
      <c r="H33" s="40">
        <f>(H31/H32)</f>
        <v>0.1317016455290726</v>
      </c>
      <c r="I33" s="41">
        <f>(I31/I32)</f>
        <v>-0.03563497263888643</v>
      </c>
    </row>
    <row r="34" ht="15" thickBot="1"/>
    <row r="35" spans="2:9" ht="29.25" customHeight="1" thickBot="1">
      <c r="B35" s="58" t="s">
        <v>13</v>
      </c>
      <c r="C35" s="59">
        <f>I40</f>
        <v>0.00943402270572256</v>
      </c>
      <c r="D35" s="82"/>
      <c r="E35" s="60" t="str">
        <f>E7</f>
        <v>Q4 (2019)*</v>
      </c>
      <c r="F35" s="60" t="str">
        <f>F7</f>
        <v>Q1 (2020)*</v>
      </c>
      <c r="G35" s="60" t="str">
        <f>G7</f>
        <v>Q2 (2020)*</v>
      </c>
      <c r="H35" s="60" t="str">
        <f>H7</f>
        <v>Q3 (2020)!</v>
      </c>
      <c r="I35" s="60" t="s">
        <v>6</v>
      </c>
    </row>
    <row r="36" spans="2:10" ht="14.25">
      <c r="B36" s="37"/>
      <c r="C36" s="36"/>
      <c r="D36" s="31" t="s">
        <v>7</v>
      </c>
      <c r="E36" s="32">
        <f>'[14]December 2019'!$U$43</f>
        <v>909</v>
      </c>
      <c r="F36" s="32">
        <f>'[15]March 2020'!$U$43</f>
        <v>967</v>
      </c>
      <c r="G36" s="32">
        <f>'[16]June 2020'!$U$43</f>
        <v>1724</v>
      </c>
      <c r="H36" s="32">
        <f>'[16]September 2020'!$U$43</f>
        <v>1788</v>
      </c>
      <c r="I36" s="32">
        <f>SUM(E36:H36)</f>
        <v>5388</v>
      </c>
      <c r="J36" s="12"/>
    </row>
    <row r="37" spans="2:10" ht="14.25">
      <c r="B37" s="35"/>
      <c r="C37" s="36"/>
      <c r="D37" s="29" t="s">
        <v>8</v>
      </c>
      <c r="E37" s="24">
        <f>'[14]December 2019'!$U$44</f>
        <v>711</v>
      </c>
      <c r="F37" s="24">
        <f>'[15]March 2020'!$U$44</f>
        <v>542</v>
      </c>
      <c r="G37" s="24">
        <f>'[16]June 2020'!$U$44</f>
        <v>542</v>
      </c>
      <c r="H37" s="24">
        <f>'[16]September 2020'!$U$44</f>
        <v>648</v>
      </c>
      <c r="I37" s="24">
        <f>SUM(E37:H37)</f>
        <v>2443</v>
      </c>
      <c r="J37" s="12"/>
    </row>
    <row r="38" spans="2:10" ht="14.25">
      <c r="B38" s="35"/>
      <c r="C38" s="36"/>
      <c r="D38" s="29" t="s">
        <v>9</v>
      </c>
      <c r="E38" s="24">
        <f>E36-E37</f>
        <v>198</v>
      </c>
      <c r="F38" s="24">
        <f>F36-F37</f>
        <v>425</v>
      </c>
      <c r="G38" s="24">
        <f>G36-G37</f>
        <v>1182</v>
      </c>
      <c r="H38" s="24">
        <f>H36-H37</f>
        <v>1140</v>
      </c>
      <c r="I38" s="24">
        <f>SUM(E38:H38)</f>
        <v>2945</v>
      </c>
      <c r="J38" s="12"/>
    </row>
    <row r="39" spans="2:11" ht="15" thickBot="1">
      <c r="B39" s="35"/>
      <c r="C39" s="36"/>
      <c r="D39" s="30" t="s">
        <v>10</v>
      </c>
      <c r="E39" s="25">
        <f>'[14]December 2019'!$U$11</f>
        <v>90711</v>
      </c>
      <c r="F39" s="25">
        <f>'[15]March 2020'!$U$11</f>
        <v>80976</v>
      </c>
      <c r="G39" s="25">
        <f>'[16]June 2020'!$U$11</f>
        <v>55239</v>
      </c>
      <c r="H39" s="25">
        <f>'[16]September 2020'!$U$11</f>
        <v>85242</v>
      </c>
      <c r="I39" s="25">
        <f>SUM(E39:H39)</f>
        <v>312168</v>
      </c>
      <c r="J39" s="12"/>
      <c r="K39" s="11"/>
    </row>
    <row r="40" spans="2:10" s="16" customFormat="1" ht="15" thickBot="1">
      <c r="B40" s="38" t="s">
        <v>87</v>
      </c>
      <c r="C40" s="39"/>
      <c r="D40" s="39"/>
      <c r="E40" s="40">
        <f>(E38/E39)</f>
        <v>0.002182756225816053</v>
      </c>
      <c r="F40" s="40">
        <f>(F38/F39)</f>
        <v>0.00524846868207864</v>
      </c>
      <c r="G40" s="40">
        <f>(G38/G39)</f>
        <v>0.02139792537880845</v>
      </c>
      <c r="H40" s="40">
        <f>(H38/H39)</f>
        <v>0.013373689026536215</v>
      </c>
      <c r="I40" s="41">
        <f>(I38/I39)</f>
        <v>0.00943402270572256</v>
      </c>
      <c r="J40" s="23"/>
    </row>
    <row r="41" ht="15" thickBot="1">
      <c r="J41" s="12"/>
    </row>
    <row r="42" spans="2:10" ht="29.25" customHeight="1" thickBot="1">
      <c r="B42" s="61" t="s">
        <v>14</v>
      </c>
      <c r="C42" s="62">
        <f>I47</f>
        <v>0.017305695678785073</v>
      </c>
      <c r="D42" s="83"/>
      <c r="E42" s="63" t="str">
        <f>E7</f>
        <v>Q4 (2019)*</v>
      </c>
      <c r="F42" s="63" t="str">
        <f>F7</f>
        <v>Q1 (2020)*</v>
      </c>
      <c r="G42" s="63" t="str">
        <f>G7</f>
        <v>Q2 (2020)*</v>
      </c>
      <c r="H42" s="63" t="str">
        <f>H7</f>
        <v>Q3 (2020)!</v>
      </c>
      <c r="I42" s="63" t="s">
        <v>6</v>
      </c>
      <c r="J42" s="22"/>
    </row>
    <row r="43" spans="2:10" ht="15">
      <c r="B43" s="37"/>
      <c r="C43" s="36"/>
      <c r="D43" s="31" t="s">
        <v>7</v>
      </c>
      <c r="E43" s="32">
        <f>'[14]December 2019'!$Y$43</f>
        <v>32769</v>
      </c>
      <c r="F43" s="32">
        <f>'[15]March 2020'!$Y$43</f>
        <v>13590</v>
      </c>
      <c r="G43" s="32">
        <f>'[16]June 2020'!$Y$43</f>
        <v>-7993</v>
      </c>
      <c r="H43" s="32">
        <f>'[16]September 2020'!$Y$43</f>
        <v>40864</v>
      </c>
      <c r="I43" s="32">
        <f>SUM(E43:H43)</f>
        <v>79230</v>
      </c>
      <c r="J43" s="22"/>
    </row>
    <row r="44" spans="2:10" ht="15">
      <c r="B44" s="35"/>
      <c r="C44" s="36"/>
      <c r="D44" s="29" t="s">
        <v>8</v>
      </c>
      <c r="E44" s="24">
        <f>'[14]December 2019'!$Y$44</f>
        <v>6056</v>
      </c>
      <c r="F44" s="24">
        <f>'[15]March 2020'!$Y$44</f>
        <v>5071</v>
      </c>
      <c r="G44" s="24">
        <f>'[16]June 2020'!$Y$44</f>
        <v>3828</v>
      </c>
      <c r="H44" s="24">
        <f>'[16]September 2020'!$Y$44</f>
        <v>5803</v>
      </c>
      <c r="I44" s="24">
        <f>SUM(E44:H44)</f>
        <v>20758</v>
      </c>
      <c r="J44" s="22"/>
    </row>
    <row r="45" spans="2:10" ht="15">
      <c r="B45" s="35"/>
      <c r="C45" s="36"/>
      <c r="D45" s="29" t="s">
        <v>9</v>
      </c>
      <c r="E45" s="24">
        <f>E43-E44</f>
        <v>26713</v>
      </c>
      <c r="F45" s="24">
        <f>F43-F44</f>
        <v>8519</v>
      </c>
      <c r="G45" s="24">
        <f>G43-G44</f>
        <v>-11821</v>
      </c>
      <c r="H45" s="24">
        <f>H43-H44</f>
        <v>35061</v>
      </c>
      <c r="I45" s="24">
        <f>SUM(E45:H45)</f>
        <v>58472</v>
      </c>
      <c r="J45" s="22"/>
    </row>
    <row r="46" spans="2:11" ht="15" thickBot="1">
      <c r="B46" s="35"/>
      <c r="C46" s="36"/>
      <c r="D46" s="30" t="s">
        <v>10</v>
      </c>
      <c r="E46" s="25">
        <f>'[14]December 2019'!$Y$11</f>
        <v>924703</v>
      </c>
      <c r="F46" s="25">
        <f>'[15]March 2020'!$Y$11</f>
        <v>854450</v>
      </c>
      <c r="G46" s="25">
        <f>'[16]June 2020'!$Y$11</f>
        <v>721514</v>
      </c>
      <c r="H46" s="25">
        <f>'[16]September 2020'!$Y$11</f>
        <v>878105</v>
      </c>
      <c r="I46" s="25">
        <f>SUM(E46:H46)</f>
        <v>3378772</v>
      </c>
      <c r="J46" s="22"/>
      <c r="K46" s="11"/>
    </row>
    <row r="47" spans="2:10" s="16" customFormat="1" ht="15" thickBot="1">
      <c r="B47" s="38" t="s">
        <v>87</v>
      </c>
      <c r="C47" s="39"/>
      <c r="D47" s="39"/>
      <c r="E47" s="40">
        <f>(E45/E46)</f>
        <v>0.028888194371598234</v>
      </c>
      <c r="F47" s="40">
        <f>(F45/F46)</f>
        <v>0.009970156240856691</v>
      </c>
      <c r="G47" s="40">
        <f>(G45/G46)</f>
        <v>-0.01638360447614322</v>
      </c>
      <c r="H47" s="40">
        <f>(H45/H46)</f>
        <v>0.03992802683050432</v>
      </c>
      <c r="I47" s="41">
        <f>(I45/I46)</f>
        <v>0.017305695678785073</v>
      </c>
      <c r="J47" s="22"/>
    </row>
    <row r="48" ht="15" thickBot="1"/>
    <row r="49" spans="2:10" s="17" customFormat="1" ht="29.25" customHeight="1" thickBot="1">
      <c r="B49" s="64" t="s">
        <v>15</v>
      </c>
      <c r="C49" s="65">
        <f>I54</f>
        <v>0.016843795758348684</v>
      </c>
      <c r="D49" s="84"/>
      <c r="E49" s="66" t="str">
        <f>E7</f>
        <v>Q4 (2019)*</v>
      </c>
      <c r="F49" s="66" t="str">
        <f>F7</f>
        <v>Q1 (2020)*</v>
      </c>
      <c r="G49" s="66" t="str">
        <f>G7</f>
        <v>Q2 (2020)*</v>
      </c>
      <c r="H49" s="66" t="str">
        <f>H7</f>
        <v>Q3 (2020)!</v>
      </c>
      <c r="I49" s="66" t="s">
        <v>6</v>
      </c>
      <c r="J49" s="18"/>
    </row>
    <row r="50" spans="2:10" s="17" customFormat="1" ht="14.25">
      <c r="B50" s="37"/>
      <c r="C50" s="21"/>
      <c r="D50" s="31" t="s">
        <v>7</v>
      </c>
      <c r="E50" s="77">
        <f>'[14]December 2019'!$AC$43</f>
        <v>13576</v>
      </c>
      <c r="F50" s="77">
        <f>'[15]March 2020'!$AC$43</f>
        <v>11119</v>
      </c>
      <c r="G50" s="77">
        <f>'[16]June 2020'!$AC$43</f>
        <v>-6612</v>
      </c>
      <c r="H50" s="77">
        <f>'[16]September 2020'!$AC$43</f>
        <v>8543</v>
      </c>
      <c r="I50" s="32">
        <f>SUM(E50:H50)</f>
        <v>26626</v>
      </c>
      <c r="J50" s="18"/>
    </row>
    <row r="51" spans="2:10" s="17" customFormat="1" ht="14.25">
      <c r="B51" s="53"/>
      <c r="C51" s="21"/>
      <c r="D51" s="29" t="s">
        <v>8</v>
      </c>
      <c r="E51" s="75">
        <f>'[14]December 2019'!$AC$44</f>
        <v>3284</v>
      </c>
      <c r="F51" s="75">
        <f>'[15]March 2020'!$AC$44</f>
        <v>3024</v>
      </c>
      <c r="G51" s="75">
        <f>'[16]June 2020'!$AC$44</f>
        <v>2806</v>
      </c>
      <c r="H51" s="75">
        <f>'[16]September 2020'!$AC$44</f>
        <v>3248</v>
      </c>
      <c r="I51" s="24">
        <f>SUM(E51:H51)</f>
        <v>12362</v>
      </c>
      <c r="J51" s="18"/>
    </row>
    <row r="52" spans="2:10" s="17" customFormat="1" ht="14.25">
      <c r="B52" s="53"/>
      <c r="C52" s="21"/>
      <c r="D52" s="29" t="s">
        <v>9</v>
      </c>
      <c r="E52" s="75">
        <f>E50-E51</f>
        <v>10292</v>
      </c>
      <c r="F52" s="75">
        <f>F50-F51</f>
        <v>8095</v>
      </c>
      <c r="G52" s="75">
        <f>G50-G51</f>
        <v>-9418</v>
      </c>
      <c r="H52" s="75">
        <f>H50-H51</f>
        <v>5295</v>
      </c>
      <c r="I52" s="24">
        <f>SUM(E52:H52)</f>
        <v>14264</v>
      </c>
      <c r="J52" s="18"/>
    </row>
    <row r="53" spans="2:11" s="17" customFormat="1" ht="15" thickBot="1">
      <c r="B53" s="53"/>
      <c r="C53" s="21"/>
      <c r="D53" s="30" t="s">
        <v>10</v>
      </c>
      <c r="E53" s="76">
        <f>'[14]December 2019'!$AC$11</f>
        <v>228721</v>
      </c>
      <c r="F53" s="76">
        <f>'[15]March 2020'!$AC$11</f>
        <v>216002</v>
      </c>
      <c r="G53" s="76">
        <f>'[16]June 2020'!$AC$11</f>
        <v>188709</v>
      </c>
      <c r="H53" s="76">
        <f>'[16]September 2020'!$AC$11</f>
        <v>213408</v>
      </c>
      <c r="I53" s="25">
        <f>SUM(E53:H53)</f>
        <v>846840</v>
      </c>
      <c r="J53" s="18"/>
      <c r="K53" s="19"/>
    </row>
    <row r="54" spans="2:10" s="16" customFormat="1" ht="15" thickBot="1">
      <c r="B54" s="38" t="s">
        <v>87</v>
      </c>
      <c r="C54" s="39"/>
      <c r="D54" s="39"/>
      <c r="E54" s="40">
        <f>(E52/E53)</f>
        <v>0.04499805439815321</v>
      </c>
      <c r="F54" s="40">
        <f>(F52/F53)</f>
        <v>0.03747650484717734</v>
      </c>
      <c r="G54" s="40">
        <f>(G52/G53)</f>
        <v>-0.04990752958258483</v>
      </c>
      <c r="H54" s="40">
        <f>(H52/H53)</f>
        <v>0.024811628430049484</v>
      </c>
      <c r="I54" s="41">
        <f>(I52/I53)</f>
        <v>0.016843795758348684</v>
      </c>
      <c r="J54" s="23"/>
    </row>
    <row r="55" ht="19.5" customHeight="1" thickBot="1"/>
    <row r="56" spans="2:10" ht="29.25" customHeight="1" thickBot="1">
      <c r="B56" s="67" t="s">
        <v>16</v>
      </c>
      <c r="C56" s="68">
        <f>I61</f>
        <v>0.07919992900278496</v>
      </c>
      <c r="D56" s="85"/>
      <c r="E56" s="69" t="str">
        <f>E7</f>
        <v>Q4 (2019)*</v>
      </c>
      <c r="F56" s="69" t="str">
        <f>F7</f>
        <v>Q1 (2020)*</v>
      </c>
      <c r="G56" s="69" t="str">
        <f>G7</f>
        <v>Q2 (2020)*</v>
      </c>
      <c r="H56" s="69" t="str">
        <f>H7</f>
        <v>Q3 (2020)!</v>
      </c>
      <c r="I56" s="69" t="s">
        <v>6</v>
      </c>
      <c r="J56" s="22"/>
    </row>
    <row r="57" spans="2:10" ht="15">
      <c r="B57" s="37"/>
      <c r="C57" s="36"/>
      <c r="D57" s="31" t="s">
        <v>7</v>
      </c>
      <c r="E57" s="32">
        <f>'[14]December 2019'!$AG$43</f>
        <v>32829</v>
      </c>
      <c r="F57" s="32">
        <f>'[15]March 2020'!$AG$43</f>
        <v>18748</v>
      </c>
      <c r="G57" s="32">
        <f>'[16]June 2020'!$AG$43</f>
        <v>38526</v>
      </c>
      <c r="H57" s="32">
        <f>'[16]September 2020'!$AG$43</f>
        <v>30560</v>
      </c>
      <c r="I57" s="32">
        <f>SUM(E57:H57)</f>
        <v>120663</v>
      </c>
      <c r="J57" s="22"/>
    </row>
    <row r="58" spans="2:10" ht="15">
      <c r="B58" s="35"/>
      <c r="C58" s="36"/>
      <c r="D58" s="29" t="s">
        <v>8</v>
      </c>
      <c r="E58" s="24">
        <f>'[14]December 2019'!$AG$44</f>
        <v>6281</v>
      </c>
      <c r="F58" s="24">
        <f>'[15]March 2020'!$AG$44</f>
        <v>7037</v>
      </c>
      <c r="G58" s="24">
        <f>'[16]June 2020'!$AG$44</f>
        <v>6919</v>
      </c>
      <c r="H58" s="24">
        <f>'[16]September 2020'!$AG$44</f>
        <v>6721</v>
      </c>
      <c r="I58" s="24">
        <f>SUM(E58:H58)</f>
        <v>26958</v>
      </c>
      <c r="J58" s="22"/>
    </row>
    <row r="59" spans="2:10" ht="15">
      <c r="B59" s="35"/>
      <c r="C59" s="36"/>
      <c r="D59" s="29" t="s">
        <v>9</v>
      </c>
      <c r="E59" s="24">
        <f>E57-E58</f>
        <v>26548</v>
      </c>
      <c r="F59" s="24">
        <f>F57-F58</f>
        <v>11711</v>
      </c>
      <c r="G59" s="24">
        <f>G57-G58</f>
        <v>31607</v>
      </c>
      <c r="H59" s="24">
        <f>H57-H58</f>
        <v>23839</v>
      </c>
      <c r="I59" s="24">
        <f>SUM(E59:H59)</f>
        <v>93705</v>
      </c>
      <c r="J59" s="22"/>
    </row>
    <row r="60" spans="2:11" ht="15" thickBot="1">
      <c r="B60" s="35"/>
      <c r="C60" s="36"/>
      <c r="D60" s="30" t="s">
        <v>10</v>
      </c>
      <c r="E60" s="25">
        <f>'[14]December 2019'!$AG$11</f>
        <v>291313</v>
      </c>
      <c r="F60" s="25">
        <f>'[15]March 2020'!$AG$11</f>
        <v>288977</v>
      </c>
      <c r="G60" s="25">
        <f>'[16]June 2020'!$AG$11</f>
        <v>286899</v>
      </c>
      <c r="H60" s="25">
        <f>'[16]September 2020'!$AG$11</f>
        <v>315956</v>
      </c>
      <c r="I60" s="25">
        <f>SUM(E60:H60)</f>
        <v>1183145</v>
      </c>
      <c r="J60" s="22"/>
      <c r="K60" s="11"/>
    </row>
    <row r="61" spans="2:10" s="16" customFormat="1" ht="15" thickBot="1">
      <c r="B61" s="38" t="s">
        <v>87</v>
      </c>
      <c r="C61" s="39"/>
      <c r="D61" s="39"/>
      <c r="E61" s="40">
        <f>(E59/E60)</f>
        <v>0.09113221861022337</v>
      </c>
      <c r="F61" s="40">
        <f>(F59/F60)</f>
        <v>0.04052571657952017</v>
      </c>
      <c r="G61" s="40">
        <f>(G59/G60)</f>
        <v>0.11016768967476359</v>
      </c>
      <c r="H61" s="40">
        <f>(H59/H60)</f>
        <v>0.07545037916671941</v>
      </c>
      <c r="I61" s="41">
        <f>(I59/I60)</f>
        <v>0.07919992900278496</v>
      </c>
      <c r="J61" s="22"/>
    </row>
    <row r="62" ht="15" thickBot="1"/>
    <row r="63" spans="2:10" ht="29.25" customHeight="1" thickBot="1">
      <c r="B63" s="70" t="s">
        <v>17</v>
      </c>
      <c r="C63" s="71">
        <f>I68</f>
        <v>-0.00031944255145154694</v>
      </c>
      <c r="D63" s="86"/>
      <c r="E63" s="72" t="str">
        <f>E7</f>
        <v>Q4 (2019)*</v>
      </c>
      <c r="F63" s="72" t="str">
        <f>F7</f>
        <v>Q1 (2020)*</v>
      </c>
      <c r="G63" s="72" t="str">
        <f>G7</f>
        <v>Q2 (2020)*</v>
      </c>
      <c r="H63" s="72" t="str">
        <f>H7</f>
        <v>Q3 (2020)!</v>
      </c>
      <c r="I63" s="72" t="s">
        <v>6</v>
      </c>
      <c r="J63" s="12"/>
    </row>
    <row r="64" spans="2:10" ht="14.25">
      <c r="B64" s="37"/>
      <c r="C64" s="36"/>
      <c r="D64" s="31" t="s">
        <v>7</v>
      </c>
      <c r="E64" s="32">
        <f>'[14]December 2019'!$AK$43</f>
        <v>2825</v>
      </c>
      <c r="F64" s="32">
        <f>'[15]March 2020'!$AK$43</f>
        <v>2273</v>
      </c>
      <c r="G64" s="32">
        <f>'[16]June 2020'!$AK$43</f>
        <v>-2930</v>
      </c>
      <c r="H64" s="32">
        <f>'[16]September 2020'!$AK$43</f>
        <v>1554</v>
      </c>
      <c r="I64" s="32">
        <f>SUM(E64:H64)</f>
        <v>3722</v>
      </c>
      <c r="J64" s="12"/>
    </row>
    <row r="65" spans="2:10" ht="14.25">
      <c r="B65" s="35"/>
      <c r="C65" s="36"/>
      <c r="D65" s="29" t="s">
        <v>8</v>
      </c>
      <c r="E65" s="24">
        <f>'[14]December 2019'!$AK$44</f>
        <v>1240</v>
      </c>
      <c r="F65" s="24">
        <f>'[15]March 2020'!$AK$44</f>
        <v>1132</v>
      </c>
      <c r="G65" s="24">
        <f>'[16]June 2020'!$AK$44</f>
        <v>715</v>
      </c>
      <c r="H65" s="24">
        <f>'[16]September 2020'!$AK$44</f>
        <v>710</v>
      </c>
      <c r="I65" s="24">
        <f>SUM(E65:H65)</f>
        <v>3797</v>
      </c>
      <c r="J65" s="12"/>
    </row>
    <row r="66" spans="2:10" ht="14.25">
      <c r="B66" s="35"/>
      <c r="C66" s="36"/>
      <c r="D66" s="29" t="s">
        <v>9</v>
      </c>
      <c r="E66" s="24">
        <f>E64-E65</f>
        <v>1585</v>
      </c>
      <c r="F66" s="24">
        <f>F64-F65</f>
        <v>1141</v>
      </c>
      <c r="G66" s="24">
        <f>G64-G65</f>
        <v>-3645</v>
      </c>
      <c r="H66" s="24">
        <f>H64-H65</f>
        <v>844</v>
      </c>
      <c r="I66" s="24">
        <f>SUM(E66:H66)</f>
        <v>-75</v>
      </c>
      <c r="J66" s="12"/>
    </row>
    <row r="67" spans="2:11" ht="15" thickBot="1">
      <c r="B67" s="35"/>
      <c r="C67" s="36"/>
      <c r="D67" s="30" t="s">
        <v>10</v>
      </c>
      <c r="E67" s="25">
        <f>'[14]December 2019'!$AK$11</f>
        <v>64589</v>
      </c>
      <c r="F67" s="25">
        <f>'[15]March 2020'!$AK$11</f>
        <v>63214</v>
      </c>
      <c r="G67" s="25">
        <f>'[16]June 2020'!$AK$11</f>
        <v>48493</v>
      </c>
      <c r="H67" s="25">
        <f>'[16]September 2020'!$AK$11</f>
        <v>58488</v>
      </c>
      <c r="I67" s="25">
        <f>SUM(E67:H67)</f>
        <v>234784</v>
      </c>
      <c r="K67" s="11"/>
    </row>
    <row r="68" spans="2:9" s="16" customFormat="1" ht="15" thickBot="1">
      <c r="B68" s="38" t="s">
        <v>87</v>
      </c>
      <c r="C68" s="39"/>
      <c r="D68" s="39"/>
      <c r="E68" s="40">
        <f>(E66/E67)</f>
        <v>0.02453978231587422</v>
      </c>
      <c r="F68" s="40">
        <f>(F66/F67)</f>
        <v>0.018049799095137153</v>
      </c>
      <c r="G68" s="40">
        <f>(G66/G67)</f>
        <v>-0.07516548780236323</v>
      </c>
      <c r="H68" s="40">
        <f>(H66/H67)</f>
        <v>0.014430310491040897</v>
      </c>
      <c r="I68" s="41">
        <f>(I66/I67)</f>
        <v>-0.00031944255145154694</v>
      </c>
    </row>
    <row r="69" spans="2:4" ht="14.25">
      <c r="B69" s="14" t="s">
        <v>84</v>
      </c>
      <c r="C69" s="14"/>
      <c r="D69" s="14"/>
    </row>
    <row r="70" ht="14.25">
      <c r="B70" s="14" t="s">
        <v>23</v>
      </c>
    </row>
    <row r="71" ht="14.25">
      <c r="B71" s="14" t="s">
        <v>24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41912</v>
      </c>
    </row>
    <row r="3" spans="1:6" ht="15" thickTop="1">
      <c r="A3" s="2"/>
      <c r="B3" s="3" t="s">
        <v>2</v>
      </c>
      <c r="C3" s="4"/>
      <c r="E3" s="27" t="s">
        <v>19</v>
      </c>
      <c r="F3" s="15">
        <v>42003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0.05891797886467484</v>
      </c>
      <c r="D7" s="80"/>
      <c r="E7" s="34" t="s">
        <v>26</v>
      </c>
      <c r="F7" s="34" t="s">
        <v>28</v>
      </c>
      <c r="G7" s="34" t="s">
        <v>29</v>
      </c>
      <c r="H7" s="34" t="s">
        <v>30</v>
      </c>
      <c r="I7" s="34" t="s">
        <v>6</v>
      </c>
    </row>
    <row r="8" spans="2:9" ht="14.25">
      <c r="B8" s="35"/>
      <c r="C8" s="36"/>
      <c r="D8" s="31" t="s">
        <v>7</v>
      </c>
      <c r="E8" s="32">
        <v>162632</v>
      </c>
      <c r="F8" s="32">
        <v>153375</v>
      </c>
      <c r="G8" s="32">
        <v>127655</v>
      </c>
      <c r="H8" s="32">
        <v>134694</v>
      </c>
      <c r="I8" s="32">
        <f>SUM(E8:H8)</f>
        <v>578356</v>
      </c>
    </row>
    <row r="9" spans="2:9" ht="14.25">
      <c r="B9" s="47"/>
      <c r="C9" s="36"/>
      <c r="D9" s="29" t="s">
        <v>8</v>
      </c>
      <c r="E9" s="24">
        <v>32321</v>
      </c>
      <c r="F9" s="24">
        <v>38321</v>
      </c>
      <c r="G9" s="24">
        <v>33848</v>
      </c>
      <c r="H9" s="24">
        <v>31075</v>
      </c>
      <c r="I9" s="24">
        <f>SUM(E9:H9)</f>
        <v>135565</v>
      </c>
    </row>
    <row r="10" spans="2:9" ht="14.25">
      <c r="B10" s="35"/>
      <c r="C10" s="36"/>
      <c r="D10" s="29" t="s">
        <v>9</v>
      </c>
      <c r="E10" s="24">
        <f>E8-E9</f>
        <v>130311</v>
      </c>
      <c r="F10" s="24">
        <f>F8-F9</f>
        <v>115054</v>
      </c>
      <c r="G10" s="24">
        <f>G8-G9</f>
        <v>93807</v>
      </c>
      <c r="H10" s="24">
        <v>103619</v>
      </c>
      <c r="I10" s="24">
        <f>SUM(E10:H10)</f>
        <v>442791</v>
      </c>
    </row>
    <row r="11" spans="2:11" ht="15" thickBot="1">
      <c r="B11" s="35"/>
      <c r="C11" s="36"/>
      <c r="D11" s="30" t="s">
        <v>10</v>
      </c>
      <c r="E11" s="25">
        <v>1855788</v>
      </c>
      <c r="F11" s="25">
        <v>1897247</v>
      </c>
      <c r="G11" s="25">
        <v>1879004</v>
      </c>
      <c r="H11" s="25">
        <v>1883341</v>
      </c>
      <c r="I11" s="25">
        <f>SUM(E11:H11)</f>
        <v>7515380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0.07021868877263998</v>
      </c>
      <c r="F12" s="42">
        <f>(F10/F11)</f>
        <v>0.06064260478472228</v>
      </c>
      <c r="G12" s="42">
        <f>(G10/G11)</f>
        <v>0.04992378941183734</v>
      </c>
      <c r="H12" s="42">
        <f>(H10/H11)</f>
        <v>0.05501871408311081</v>
      </c>
      <c r="I12" s="43">
        <f>(I10/I11)</f>
        <v>0.05891797886467484</v>
      </c>
    </row>
    <row r="13" ht="15" thickBot="1"/>
    <row r="14" spans="2:9" ht="29.25" customHeight="1" thickBot="1">
      <c r="B14" s="44" t="s">
        <v>5</v>
      </c>
      <c r="C14" s="49">
        <f>I19</f>
        <v>0.013034111780213785</v>
      </c>
      <c r="D14" s="79"/>
      <c r="E14" s="45" t="str">
        <f>E7</f>
        <v>Q3 (2013)*</v>
      </c>
      <c r="F14" s="45" t="str">
        <f>F7</f>
        <v>Q4 (2013)*</v>
      </c>
      <c r="G14" s="45" t="str">
        <f>G7</f>
        <v>Q1 (2014)*</v>
      </c>
      <c r="H14" s="45" t="str">
        <f>H7</f>
        <v>Q2 (2014)!</v>
      </c>
      <c r="I14" s="45" t="s">
        <v>6</v>
      </c>
    </row>
    <row r="15" spans="2:12" ht="14.25">
      <c r="B15" s="35"/>
      <c r="C15" s="36"/>
      <c r="D15" s="31" t="s">
        <v>7</v>
      </c>
      <c r="E15" s="32">
        <v>98</v>
      </c>
      <c r="F15" s="32">
        <v>-1496</v>
      </c>
      <c r="G15" s="32">
        <v>19551</v>
      </c>
      <c r="H15" s="32">
        <v>9457</v>
      </c>
      <c r="I15" s="32">
        <f>SUM(E15:H15)</f>
        <v>27610</v>
      </c>
      <c r="K15" s="12"/>
      <c r="L15" s="12"/>
    </row>
    <row r="16" spans="2:11" ht="14.25">
      <c r="B16" s="46"/>
      <c r="C16" s="36"/>
      <c r="D16" s="29" t="s">
        <v>8</v>
      </c>
      <c r="E16" s="24">
        <v>3809</v>
      </c>
      <c r="F16" s="24">
        <v>7616</v>
      </c>
      <c r="G16" s="24">
        <v>5066</v>
      </c>
      <c r="H16" s="24">
        <v>4143</v>
      </c>
      <c r="I16" s="24">
        <f>SUM(E16:H16)</f>
        <v>20634</v>
      </c>
      <c r="K16" s="12"/>
    </row>
    <row r="17" spans="2:9" ht="14.25">
      <c r="B17" s="35"/>
      <c r="C17" s="36"/>
      <c r="D17" s="29" t="s">
        <v>9</v>
      </c>
      <c r="E17" s="24">
        <f>E15-E16</f>
        <v>-3711</v>
      </c>
      <c r="F17" s="24">
        <f>F15-F16</f>
        <v>-9112</v>
      </c>
      <c r="G17" s="24">
        <f>G15-G16</f>
        <v>14485</v>
      </c>
      <c r="H17" s="24">
        <v>5314</v>
      </c>
      <c r="I17" s="24">
        <f>SUM(E17:H17)</f>
        <v>6976</v>
      </c>
    </row>
    <row r="18" spans="2:11" ht="15" thickBot="1">
      <c r="B18" s="35"/>
      <c r="C18" s="36"/>
      <c r="D18" s="30" t="s">
        <v>10</v>
      </c>
      <c r="E18" s="25">
        <v>133222</v>
      </c>
      <c r="F18" s="25">
        <v>135649</v>
      </c>
      <c r="G18" s="25">
        <v>136142</v>
      </c>
      <c r="H18" s="25">
        <v>130198</v>
      </c>
      <c r="I18" s="25">
        <f>SUM(E18:H18)</f>
        <v>535211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-0.02785575955923196</v>
      </c>
      <c r="F19" s="42">
        <f>(F17/F18)</f>
        <v>-0.0671733665563329</v>
      </c>
      <c r="G19" s="42">
        <f>(G17/G18)</f>
        <v>0.10639626272568348</v>
      </c>
      <c r="H19" s="42">
        <f>(H17/H18)</f>
        <v>0.04081475905927894</v>
      </c>
      <c r="I19" s="43">
        <f>(I17/I18)</f>
        <v>0.013034111780213785</v>
      </c>
    </row>
    <row r="20" ht="15" thickBot="1"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0.050702315669056246</v>
      </c>
      <c r="D21" s="78"/>
      <c r="E21" s="52" t="str">
        <f>E7</f>
        <v>Q3 (2013)*</v>
      </c>
      <c r="F21" s="52" t="str">
        <f>F7</f>
        <v>Q4 (2013)*</v>
      </c>
      <c r="G21" s="52" t="str">
        <f>G7</f>
        <v>Q1 (2014)*</v>
      </c>
      <c r="H21" s="52" t="str">
        <f>H7</f>
        <v>Q2 (2014)!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49641</v>
      </c>
      <c r="F22" s="32">
        <v>42330</v>
      </c>
      <c r="G22" s="77">
        <v>40981</v>
      </c>
      <c r="H22" s="32">
        <v>30826</v>
      </c>
      <c r="I22" s="32">
        <f>SUM(E22:H22)</f>
        <v>163778</v>
      </c>
      <c r="K22" s="18"/>
    </row>
    <row r="23" spans="2:9" s="17" customFormat="1" ht="14.25">
      <c r="B23" s="53"/>
      <c r="C23" s="21"/>
      <c r="D23" s="29" t="s">
        <v>8</v>
      </c>
      <c r="E23" s="24">
        <v>10775</v>
      </c>
      <c r="F23" s="24">
        <v>12764</v>
      </c>
      <c r="G23" s="75">
        <v>12174</v>
      </c>
      <c r="H23" s="24">
        <v>10347</v>
      </c>
      <c r="I23" s="24">
        <f>SUM(E23:H23)</f>
        <v>46060</v>
      </c>
    </row>
    <row r="24" spans="2:9" s="17" customFormat="1" ht="14.25">
      <c r="B24" s="53"/>
      <c r="C24" s="21"/>
      <c r="D24" s="29" t="s">
        <v>9</v>
      </c>
      <c r="E24" s="24">
        <f>E22-E23</f>
        <v>38866</v>
      </c>
      <c r="F24" s="24">
        <f>F22-F23</f>
        <v>29566</v>
      </c>
      <c r="G24" s="75">
        <f>G22-G23</f>
        <v>28807</v>
      </c>
      <c r="H24" s="24">
        <v>20479</v>
      </c>
      <c r="I24" s="24">
        <f>SUM(E24:H24)</f>
        <v>117718</v>
      </c>
    </row>
    <row r="25" spans="2:11" s="17" customFormat="1" ht="15" thickBot="1">
      <c r="B25" s="53"/>
      <c r="C25" s="21"/>
      <c r="D25" s="30" t="s">
        <v>10</v>
      </c>
      <c r="E25" s="25">
        <v>563401</v>
      </c>
      <c r="F25" s="25">
        <v>592443</v>
      </c>
      <c r="G25" s="76">
        <v>589725</v>
      </c>
      <c r="H25" s="25">
        <v>576179</v>
      </c>
      <c r="I25" s="25">
        <f>SUM(E25:H25)</f>
        <v>2321748</v>
      </c>
      <c r="K25" s="19"/>
    </row>
    <row r="26" spans="2:9" s="20" customFormat="1" ht="15" thickBot="1">
      <c r="B26" s="73" t="s">
        <v>87</v>
      </c>
      <c r="C26" s="54"/>
      <c r="D26" s="54"/>
      <c r="E26" s="42">
        <f>(E24/E25)</f>
        <v>0.06898461309085359</v>
      </c>
      <c r="F26" s="42">
        <f>(F24/F25)</f>
        <v>0.04990522294971837</v>
      </c>
      <c r="G26" s="74">
        <f>(G24/G25)</f>
        <v>0.04884819195387681</v>
      </c>
      <c r="H26" s="42">
        <f>(H24/H25)</f>
        <v>0.03554277403376381</v>
      </c>
      <c r="I26" s="43">
        <f>(I24/I25)</f>
        <v>0.050702315669056246</v>
      </c>
    </row>
    <row r="27" spans="5:9" s="17" customFormat="1" ht="15" thickBot="1">
      <c r="E27"/>
      <c r="F27"/>
      <c r="I27"/>
    </row>
    <row r="28" spans="2:9" ht="29.25" customHeight="1" thickBot="1">
      <c r="B28" s="55" t="s">
        <v>12</v>
      </c>
      <c r="C28" s="56">
        <f>I33</f>
        <v>0.04870356191934544</v>
      </c>
      <c r="D28" s="81"/>
      <c r="E28" s="57" t="str">
        <f>E7</f>
        <v>Q3 (2013)*</v>
      </c>
      <c r="F28" s="57" t="str">
        <f>F7</f>
        <v>Q4 (2013)*</v>
      </c>
      <c r="G28" s="57" t="str">
        <f>G7</f>
        <v>Q1 (2014)*</v>
      </c>
      <c r="H28" s="57" t="str">
        <f>H7</f>
        <v>Q2 (2014)!</v>
      </c>
      <c r="I28" s="57" t="s">
        <v>6</v>
      </c>
    </row>
    <row r="29" spans="2:9" ht="14.25">
      <c r="B29" s="37"/>
      <c r="C29" s="36"/>
      <c r="D29" s="31" t="s">
        <v>7</v>
      </c>
      <c r="E29" s="32">
        <v>12154</v>
      </c>
      <c r="F29" s="32">
        <v>-442</v>
      </c>
      <c r="G29" s="32">
        <v>-4681</v>
      </c>
      <c r="H29" s="32">
        <v>2615</v>
      </c>
      <c r="I29" s="32">
        <f>SUM(E29:H29)</f>
        <v>9646</v>
      </c>
    </row>
    <row r="30" spans="2:9" ht="14.25">
      <c r="B30" s="35"/>
      <c r="C30" s="36"/>
      <c r="D30" s="29" t="s">
        <v>8</v>
      </c>
      <c r="E30" s="24">
        <v>264</v>
      </c>
      <c r="F30" s="24">
        <v>373</v>
      </c>
      <c r="G30" s="24">
        <v>317</v>
      </c>
      <c r="H30" s="24">
        <v>168</v>
      </c>
      <c r="I30" s="24">
        <f>SUM(E30:H30)</f>
        <v>1122</v>
      </c>
    </row>
    <row r="31" spans="2:9" ht="14.25">
      <c r="B31" s="35"/>
      <c r="C31" s="36"/>
      <c r="D31" s="29" t="s">
        <v>9</v>
      </c>
      <c r="E31" s="24">
        <f>E29-E30</f>
        <v>11890</v>
      </c>
      <c r="F31" s="24">
        <f>F29-F30</f>
        <v>-815</v>
      </c>
      <c r="G31" s="24">
        <f>G29-G30</f>
        <v>-4998</v>
      </c>
      <c r="H31" s="24">
        <v>2447</v>
      </c>
      <c r="I31" s="24">
        <f>SUM(E31:H31)</f>
        <v>8524</v>
      </c>
    </row>
    <row r="32" spans="2:11" ht="15" thickBot="1">
      <c r="B32" s="35"/>
      <c r="C32" s="36"/>
      <c r="D32" s="30" t="s">
        <v>10</v>
      </c>
      <c r="E32" s="25">
        <v>51886</v>
      </c>
      <c r="F32" s="25">
        <v>39724</v>
      </c>
      <c r="G32" s="25">
        <v>38815</v>
      </c>
      <c r="H32" s="25">
        <v>44593</v>
      </c>
      <c r="I32" s="25">
        <f>SUM(E32:H32)</f>
        <v>175018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0.22915622711328681</v>
      </c>
      <c r="F33" s="42">
        <f>(F31/F32)</f>
        <v>-0.02051656429362602</v>
      </c>
      <c r="G33" s="42">
        <f>(G31/G32)</f>
        <v>-0.12876465284039676</v>
      </c>
      <c r="H33" s="42">
        <f>(H31/H32)</f>
        <v>0.05487408337631467</v>
      </c>
      <c r="I33" s="43">
        <f>(I31/I32)</f>
        <v>0.04870356191934544</v>
      </c>
    </row>
    <row r="34" ht="15" thickBot="1"/>
    <row r="35" spans="2:9" ht="29.25" customHeight="1" thickBot="1">
      <c r="B35" s="58" t="s">
        <v>13</v>
      </c>
      <c r="C35" s="59">
        <f>I40</f>
        <v>0.03694655711527389</v>
      </c>
      <c r="D35" s="82"/>
      <c r="E35" s="60" t="str">
        <f>E7</f>
        <v>Q3 (2013)*</v>
      </c>
      <c r="F35" s="60" t="str">
        <f>F7</f>
        <v>Q4 (2013)*</v>
      </c>
      <c r="G35" s="60" t="str">
        <f>G7</f>
        <v>Q1 (2014)*</v>
      </c>
      <c r="H35" s="60" t="str">
        <f>H7</f>
        <v>Q2 (2014)!</v>
      </c>
      <c r="I35" s="60" t="s">
        <v>6</v>
      </c>
    </row>
    <row r="36" spans="2:9" ht="14.25">
      <c r="B36" s="37"/>
      <c r="C36" s="36"/>
      <c r="D36" s="31" t="s">
        <v>7</v>
      </c>
      <c r="E36" s="32">
        <v>5804</v>
      </c>
      <c r="F36" s="32">
        <v>4111</v>
      </c>
      <c r="G36" s="32">
        <v>2060</v>
      </c>
      <c r="H36" s="32">
        <v>2301</v>
      </c>
      <c r="I36" s="32">
        <f>SUM(E36:H36)</f>
        <v>14276</v>
      </c>
    </row>
    <row r="37" spans="2:9" ht="14.25">
      <c r="B37" s="35"/>
      <c r="C37" s="36"/>
      <c r="D37" s="29" t="s">
        <v>8</v>
      </c>
      <c r="E37" s="24">
        <v>565</v>
      </c>
      <c r="F37" s="24">
        <v>556</v>
      </c>
      <c r="G37" s="24">
        <v>606</v>
      </c>
      <c r="H37" s="24">
        <v>934</v>
      </c>
      <c r="I37" s="24">
        <f>SUM(E37:H37)</f>
        <v>2661</v>
      </c>
    </row>
    <row r="38" spans="2:9" ht="14.25">
      <c r="B38" s="35"/>
      <c r="C38" s="36"/>
      <c r="D38" s="29" t="s">
        <v>9</v>
      </c>
      <c r="E38" s="24">
        <f>E36-E37</f>
        <v>5239</v>
      </c>
      <c r="F38" s="24">
        <f>F36-F37</f>
        <v>3555</v>
      </c>
      <c r="G38" s="24">
        <f>G36-G37</f>
        <v>1454</v>
      </c>
      <c r="H38" s="24">
        <v>1367</v>
      </c>
      <c r="I38" s="24">
        <f>SUM(E38:H38)</f>
        <v>11615</v>
      </c>
    </row>
    <row r="39" spans="2:11" ht="15" thickBot="1">
      <c r="B39" s="35"/>
      <c r="C39" s="36"/>
      <c r="D39" s="30" t="s">
        <v>10</v>
      </c>
      <c r="E39" s="25">
        <v>79481</v>
      </c>
      <c r="F39" s="25">
        <v>81140</v>
      </c>
      <c r="G39" s="25">
        <v>73220</v>
      </c>
      <c r="H39" s="25">
        <v>80532</v>
      </c>
      <c r="I39" s="25">
        <f>SUM(E39:H39)</f>
        <v>314373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0.06591512436934613</v>
      </c>
      <c r="F40" s="42">
        <f>(F38/F39)</f>
        <v>0.043813162435297016</v>
      </c>
      <c r="G40" s="42">
        <f>(G38/G39)</f>
        <v>0.019857962305381043</v>
      </c>
      <c r="H40" s="42">
        <f>(H38/H39)</f>
        <v>0.016974618785079224</v>
      </c>
      <c r="I40" s="43">
        <f>(I38/I39)</f>
        <v>0.03694655711527389</v>
      </c>
    </row>
    <row r="41" ht="15" thickBot="1"/>
    <row r="42" spans="2:9" ht="29.25" customHeight="1" thickBot="1">
      <c r="B42" s="61" t="s">
        <v>14</v>
      </c>
      <c r="C42" s="62">
        <f>I47</f>
        <v>0.04564352354605769</v>
      </c>
      <c r="D42" s="83"/>
      <c r="E42" s="63" t="str">
        <f>E7</f>
        <v>Q3 (2013)*</v>
      </c>
      <c r="F42" s="63" t="str">
        <f>F7</f>
        <v>Q4 (2013)*</v>
      </c>
      <c r="G42" s="63" t="str">
        <f>G7</f>
        <v>Q1 (2014)*</v>
      </c>
      <c r="H42" s="63" t="str">
        <f>H7</f>
        <v>Q2 (2014)!</v>
      </c>
      <c r="I42" s="63" t="s">
        <v>6</v>
      </c>
    </row>
    <row r="43" spans="2:9" ht="14.25">
      <c r="B43" s="37"/>
      <c r="C43" s="36"/>
      <c r="D43" s="31" t="s">
        <v>7</v>
      </c>
      <c r="E43" s="32">
        <v>35655</v>
      </c>
      <c r="F43" s="32">
        <v>51103</v>
      </c>
      <c r="G43" s="32">
        <v>17774</v>
      </c>
      <c r="H43" s="32">
        <v>37238</v>
      </c>
      <c r="I43" s="32">
        <f>SUM(E43:H43)</f>
        <v>141770</v>
      </c>
    </row>
    <row r="44" spans="2:9" ht="14.25">
      <c r="B44" s="35"/>
      <c r="C44" s="36"/>
      <c r="D44" s="29" t="s">
        <v>8</v>
      </c>
      <c r="E44" s="24">
        <v>7245</v>
      </c>
      <c r="F44" s="24">
        <v>7178</v>
      </c>
      <c r="G44" s="24">
        <v>6678</v>
      </c>
      <c r="H44" s="24">
        <v>5504</v>
      </c>
      <c r="I44" s="24">
        <f>SUM(E44:H44)</f>
        <v>26605</v>
      </c>
    </row>
    <row r="45" spans="2:9" ht="14.25">
      <c r="B45" s="35"/>
      <c r="C45" s="36"/>
      <c r="D45" s="29" t="s">
        <v>9</v>
      </c>
      <c r="E45" s="24">
        <f>E43-E44</f>
        <v>28410</v>
      </c>
      <c r="F45" s="24">
        <f>F43-F44</f>
        <v>43925</v>
      </c>
      <c r="G45" s="24">
        <f>G43-G44</f>
        <v>11096</v>
      </c>
      <c r="H45" s="24">
        <v>31734</v>
      </c>
      <c r="I45" s="24">
        <f>SUM(E45:H45)</f>
        <v>115165</v>
      </c>
    </row>
    <row r="46" spans="2:11" ht="15" thickBot="1">
      <c r="B46" s="35"/>
      <c r="C46" s="36"/>
      <c r="D46" s="30" t="s">
        <v>10</v>
      </c>
      <c r="E46" s="25">
        <v>625399</v>
      </c>
      <c r="F46" s="25">
        <v>642868</v>
      </c>
      <c r="G46" s="25">
        <v>626991</v>
      </c>
      <c r="H46" s="25">
        <v>627882</v>
      </c>
      <c r="I46" s="25">
        <f>SUM(E46:H46)</f>
        <v>2523140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0.045426999403580755</v>
      </c>
      <c r="F47" s="42">
        <f>(F45/F46)</f>
        <v>0.06832662381701998</v>
      </c>
      <c r="G47" s="42">
        <f>(G45/G46)</f>
        <v>0.017697223724104493</v>
      </c>
      <c r="H47" s="42">
        <f>(H45/H46)</f>
        <v>0.05054134375567384</v>
      </c>
      <c r="I47" s="43">
        <f>(I45/I46)</f>
        <v>0.04564352354605769</v>
      </c>
    </row>
    <row r="48" ht="15" thickBot="1"/>
    <row r="49" spans="2:9" ht="29.25" customHeight="1" thickBot="1">
      <c r="B49" s="64" t="s">
        <v>15</v>
      </c>
      <c r="C49" s="65">
        <f>I54</f>
        <v>0.059512469400359196</v>
      </c>
      <c r="D49" s="84"/>
      <c r="E49" s="66" t="str">
        <f>E7</f>
        <v>Q3 (2013)*</v>
      </c>
      <c r="F49" s="66" t="str">
        <f>F7</f>
        <v>Q4 (2013)*</v>
      </c>
      <c r="G49" s="66" t="str">
        <f>G7</f>
        <v>Q1 (2014)*</v>
      </c>
      <c r="H49" s="66" t="str">
        <f>H7</f>
        <v>Q2 (2014)!</v>
      </c>
      <c r="I49" s="66" t="s">
        <v>6</v>
      </c>
    </row>
    <row r="50" spans="2:9" ht="14.25">
      <c r="B50" s="37"/>
      <c r="C50" s="36"/>
      <c r="D50" s="31" t="s">
        <v>7</v>
      </c>
      <c r="E50" s="32">
        <v>14447</v>
      </c>
      <c r="F50" s="32">
        <v>18490</v>
      </c>
      <c r="G50" s="32">
        <v>10160</v>
      </c>
      <c r="H50" s="32">
        <v>11051</v>
      </c>
      <c r="I50" s="32">
        <f>SUM(E50:H50)</f>
        <v>54148</v>
      </c>
    </row>
    <row r="51" spans="2:9" ht="14.25">
      <c r="B51" s="35"/>
      <c r="C51" s="36"/>
      <c r="D51" s="29" t="s">
        <v>8</v>
      </c>
      <c r="E51" s="24">
        <v>3507</v>
      </c>
      <c r="F51" s="24">
        <v>4104</v>
      </c>
      <c r="G51" s="24">
        <v>3330</v>
      </c>
      <c r="H51" s="24">
        <v>3410</v>
      </c>
      <c r="I51" s="24">
        <f>SUM(E51:H51)</f>
        <v>14351</v>
      </c>
    </row>
    <row r="52" spans="2:9" ht="14.25">
      <c r="B52" s="35"/>
      <c r="C52" s="36"/>
      <c r="D52" s="29" t="s">
        <v>9</v>
      </c>
      <c r="E52" s="24">
        <f>E50-E51</f>
        <v>10940</v>
      </c>
      <c r="F52" s="24">
        <f>F50-F51</f>
        <v>14386</v>
      </c>
      <c r="G52" s="24">
        <f>G50-G51</f>
        <v>6830</v>
      </c>
      <c r="H52" s="24">
        <v>7641</v>
      </c>
      <c r="I52" s="24">
        <f>SUM(E52:H52)</f>
        <v>39797</v>
      </c>
    </row>
    <row r="53" spans="2:11" ht="15" thickBot="1">
      <c r="B53" s="35"/>
      <c r="C53" s="36"/>
      <c r="D53" s="30" t="s">
        <v>10</v>
      </c>
      <c r="E53" s="25">
        <v>166762</v>
      </c>
      <c r="F53" s="25">
        <v>168398</v>
      </c>
      <c r="G53" s="25">
        <v>165515</v>
      </c>
      <c r="H53" s="25">
        <v>168042</v>
      </c>
      <c r="I53" s="25">
        <f>SUM(E53:H53)</f>
        <v>668717</v>
      </c>
      <c r="K53" s="11"/>
    </row>
    <row r="54" spans="2:9" s="16" customFormat="1" ht="15" thickBot="1">
      <c r="B54" s="38" t="s">
        <v>87</v>
      </c>
      <c r="C54" s="39"/>
      <c r="D54" s="39"/>
      <c r="E54" s="42">
        <f>(E52/E53)</f>
        <v>0.0656024753840803</v>
      </c>
      <c r="F54" s="42">
        <f>(F52/F53)</f>
        <v>0.08542856803524983</v>
      </c>
      <c r="G54" s="42">
        <f>(G52/G53)</f>
        <v>0.04126514213213304</v>
      </c>
      <c r="H54" s="42">
        <f>(H52/H53)</f>
        <v>0.04547077516335202</v>
      </c>
      <c r="I54" s="43">
        <f>(I52/I53)</f>
        <v>0.059512469400359196</v>
      </c>
    </row>
    <row r="55" ht="19.5" customHeight="1" thickBot="1"/>
    <row r="56" spans="2:9" ht="29.25" customHeight="1" thickBot="1">
      <c r="B56" s="67" t="s">
        <v>16</v>
      </c>
      <c r="C56" s="68">
        <f>I61</f>
        <v>0.14532627865961198</v>
      </c>
      <c r="D56" s="85"/>
      <c r="E56" s="69" t="str">
        <f>E7</f>
        <v>Q3 (2013)*</v>
      </c>
      <c r="F56" s="69" t="str">
        <f>F7</f>
        <v>Q4 (2013)*</v>
      </c>
      <c r="G56" s="69" t="str">
        <f>G7</f>
        <v>Q1 (2014)*</v>
      </c>
      <c r="H56" s="69" t="str">
        <f>H7</f>
        <v>Q2 (2014)!</v>
      </c>
      <c r="I56" s="69" t="s">
        <v>6</v>
      </c>
    </row>
    <row r="57" spans="2:9" ht="14.25">
      <c r="B57" s="37"/>
      <c r="C57" s="36"/>
      <c r="D57" s="31" t="s">
        <v>7</v>
      </c>
      <c r="E57" s="32">
        <v>36874</v>
      </c>
      <c r="F57" s="32">
        <v>29614</v>
      </c>
      <c r="G57" s="32">
        <v>33981</v>
      </c>
      <c r="H57" s="32">
        <v>35013</v>
      </c>
      <c r="I57" s="32">
        <f>SUM(E57:H57)</f>
        <v>135482</v>
      </c>
    </row>
    <row r="58" spans="2:9" ht="14.25">
      <c r="B58" s="35"/>
      <c r="C58" s="36"/>
      <c r="D58" s="29" t="s">
        <v>8</v>
      </c>
      <c r="E58" s="24">
        <v>5088</v>
      </c>
      <c r="F58" s="24">
        <v>4595</v>
      </c>
      <c r="G58" s="24">
        <v>4365</v>
      </c>
      <c r="H58" s="24">
        <v>5662</v>
      </c>
      <c r="I58" s="24">
        <f>SUM(E58:H58)</f>
        <v>19710</v>
      </c>
    </row>
    <row r="59" spans="2:9" ht="14.25">
      <c r="B59" s="35"/>
      <c r="C59" s="36"/>
      <c r="D59" s="29" t="s">
        <v>9</v>
      </c>
      <c r="E59" s="24">
        <f>E57-E58</f>
        <v>31786</v>
      </c>
      <c r="F59" s="24">
        <f>F57-F58</f>
        <v>25019</v>
      </c>
      <c r="G59" s="24">
        <f>G57-G58</f>
        <v>29616</v>
      </c>
      <c r="H59" s="24">
        <v>29351</v>
      </c>
      <c r="I59" s="24">
        <f>SUM(E59:H59)</f>
        <v>115772</v>
      </c>
    </row>
    <row r="60" spans="2:11" ht="15" thickBot="1">
      <c r="B60" s="35"/>
      <c r="C60" s="36"/>
      <c r="D60" s="30" t="s">
        <v>10</v>
      </c>
      <c r="E60" s="25">
        <v>190895</v>
      </c>
      <c r="F60" s="25">
        <v>191824</v>
      </c>
      <c r="G60" s="25">
        <v>201573</v>
      </c>
      <c r="H60" s="25">
        <v>212343</v>
      </c>
      <c r="I60" s="25">
        <f>SUM(E60:H60)</f>
        <v>796635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0.16651038529034287</v>
      </c>
      <c r="F61" s="42">
        <f>(F59/F60)</f>
        <v>0.13042684961214446</v>
      </c>
      <c r="G61" s="42">
        <f>(G59/G60)</f>
        <v>0.1469244392850233</v>
      </c>
      <c r="H61" s="42">
        <f>(H59/H60)</f>
        <v>0.13822447643670854</v>
      </c>
      <c r="I61" s="43">
        <f>(I59/I60)</f>
        <v>0.14532627865961198</v>
      </c>
    </row>
    <row r="62" ht="15" thickBot="1"/>
    <row r="63" spans="2:9" ht="29.25" customHeight="1" thickBot="1">
      <c r="B63" s="70" t="s">
        <v>17</v>
      </c>
      <c r="C63" s="71">
        <f>I68</f>
        <v>0.1507937387142873</v>
      </c>
      <c r="D63" s="86"/>
      <c r="E63" s="72" t="str">
        <f>E7</f>
        <v>Q3 (2013)*</v>
      </c>
      <c r="F63" s="72" t="str">
        <f>F7</f>
        <v>Q4 (2013)*</v>
      </c>
      <c r="G63" s="72" t="str">
        <f>G7</f>
        <v>Q1 (2014)*</v>
      </c>
      <c r="H63" s="72" t="str">
        <f>H7</f>
        <v>Q2 (2014)!</v>
      </c>
      <c r="I63" s="72" t="s">
        <v>6</v>
      </c>
    </row>
    <row r="64" spans="2:9" ht="14.25">
      <c r="B64" s="37"/>
      <c r="C64" s="36"/>
      <c r="D64" s="31" t="s">
        <v>7</v>
      </c>
      <c r="E64" s="32">
        <v>7959</v>
      </c>
      <c r="F64" s="32">
        <v>9665</v>
      </c>
      <c r="G64" s="32">
        <v>7829</v>
      </c>
      <c r="H64" s="32">
        <v>6193</v>
      </c>
      <c r="I64" s="32">
        <f>SUM(E64:H64)</f>
        <v>31646</v>
      </c>
    </row>
    <row r="65" spans="2:9" ht="14.25">
      <c r="B65" s="35"/>
      <c r="C65" s="36"/>
      <c r="D65" s="29" t="s">
        <v>8</v>
      </c>
      <c r="E65" s="24">
        <v>1068</v>
      </c>
      <c r="F65" s="24">
        <v>1135</v>
      </c>
      <c r="G65" s="24">
        <v>1312</v>
      </c>
      <c r="H65" s="24">
        <v>907</v>
      </c>
      <c r="I65" s="24">
        <f>SUM(E65:H65)</f>
        <v>4422</v>
      </c>
    </row>
    <row r="66" spans="2:9" ht="14.25">
      <c r="B66" s="35"/>
      <c r="C66" s="36"/>
      <c r="D66" s="29" t="s">
        <v>9</v>
      </c>
      <c r="E66" s="24">
        <f>E64-E65</f>
        <v>6891</v>
      </c>
      <c r="F66" s="24">
        <f>F64-F65</f>
        <v>8530</v>
      </c>
      <c r="G66" s="24">
        <f>G64-G65</f>
        <v>6517</v>
      </c>
      <c r="H66" s="24">
        <v>5286</v>
      </c>
      <c r="I66" s="24">
        <f>SUM(E66:H66)</f>
        <v>27224</v>
      </c>
    </row>
    <row r="67" spans="2:11" ht="15" thickBot="1">
      <c r="B67" s="35"/>
      <c r="C67" s="36"/>
      <c r="D67" s="30" t="s">
        <v>10</v>
      </c>
      <c r="E67" s="25">
        <v>44742</v>
      </c>
      <c r="F67" s="25">
        <v>45201</v>
      </c>
      <c r="G67" s="25">
        <v>47023</v>
      </c>
      <c r="H67" s="25">
        <v>43572</v>
      </c>
      <c r="I67" s="25">
        <f>SUM(E67:H67)</f>
        <v>180538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0.1540163604666756</v>
      </c>
      <c r="F68" s="42">
        <f>(F66/F67)</f>
        <v>0.18871263910090486</v>
      </c>
      <c r="G68" s="42">
        <f>(G66/G67)</f>
        <v>0.1385917529719499</v>
      </c>
      <c r="H68" s="42">
        <f>(H66/H67)</f>
        <v>0.12131644175158358</v>
      </c>
      <c r="I68" s="43">
        <f>(I66/I67)</f>
        <v>0.1507937387142873</v>
      </c>
    </row>
    <row r="69" spans="2:7" ht="14.25">
      <c r="B69" s="14" t="s">
        <v>31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41988</v>
      </c>
    </row>
    <row r="3" spans="1:6" ht="15" thickTop="1">
      <c r="A3" s="2"/>
      <c r="B3" s="3" t="s">
        <v>2</v>
      </c>
      <c r="C3" s="4"/>
      <c r="E3" s="27" t="s">
        <v>19</v>
      </c>
      <c r="F3" s="15">
        <v>42093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0.060240602127978694</v>
      </c>
      <c r="D7" s="80"/>
      <c r="E7" s="34" t="s">
        <v>28</v>
      </c>
      <c r="F7" s="34" t="s">
        <v>29</v>
      </c>
      <c r="G7" s="34" t="s">
        <v>32</v>
      </c>
      <c r="H7" s="34" t="s">
        <v>33</v>
      </c>
      <c r="I7" s="34" t="s">
        <v>6</v>
      </c>
    </row>
    <row r="8" spans="2:9" ht="14.25">
      <c r="B8" s="35"/>
      <c r="C8" s="36"/>
      <c r="D8" s="31" t="s">
        <v>7</v>
      </c>
      <c r="E8" s="32">
        <v>153375</v>
      </c>
      <c r="F8" s="32">
        <v>127586</v>
      </c>
      <c r="G8" s="32">
        <v>134624</v>
      </c>
      <c r="H8" s="32">
        <v>180391</v>
      </c>
      <c r="I8" s="32">
        <f>SUM(E8:H8)</f>
        <v>595976</v>
      </c>
    </row>
    <row r="9" spans="2:9" ht="14.25">
      <c r="B9" s="47"/>
      <c r="C9" s="36"/>
      <c r="D9" s="29" t="s">
        <v>8</v>
      </c>
      <c r="E9" s="24">
        <v>38321</v>
      </c>
      <c r="F9" s="24">
        <v>33831</v>
      </c>
      <c r="G9" s="24">
        <v>31058</v>
      </c>
      <c r="H9" s="24">
        <v>31281</v>
      </c>
      <c r="I9" s="24">
        <f>SUM(E9:H9)</f>
        <v>134491</v>
      </c>
    </row>
    <row r="10" spans="2:9" ht="14.25">
      <c r="B10" s="35"/>
      <c r="C10" s="36"/>
      <c r="D10" s="29" t="s">
        <v>9</v>
      </c>
      <c r="E10" s="24">
        <f>E8-E9</f>
        <v>115054</v>
      </c>
      <c r="F10" s="24">
        <f>F8-F9</f>
        <v>93755</v>
      </c>
      <c r="G10" s="24">
        <f>G8-G9</f>
        <v>103566</v>
      </c>
      <c r="H10" s="24">
        <v>149110</v>
      </c>
      <c r="I10" s="24">
        <f>SUM(E10:H10)</f>
        <v>461485</v>
      </c>
    </row>
    <row r="11" spans="2:11" ht="15" thickBot="1">
      <c r="B11" s="35"/>
      <c r="C11" s="36"/>
      <c r="D11" s="30" t="s">
        <v>10</v>
      </c>
      <c r="E11" s="25">
        <v>1897247</v>
      </c>
      <c r="F11" s="25">
        <v>1873232</v>
      </c>
      <c r="G11" s="25">
        <v>1877569</v>
      </c>
      <c r="H11" s="25">
        <v>2012649</v>
      </c>
      <c r="I11" s="25">
        <f>SUM(E11:H11)</f>
        <v>7660697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0.06064260478472228</v>
      </c>
      <c r="F12" s="42">
        <f>(F10/F11)</f>
        <v>0.05004986034831777</v>
      </c>
      <c r="G12" s="42">
        <f>(G10/G11)</f>
        <v>0.055159623960557506</v>
      </c>
      <c r="H12" s="42">
        <f>(H10/H11)</f>
        <v>0.07408644030827034</v>
      </c>
      <c r="I12" s="43">
        <f>(I10/I11)</f>
        <v>0.060240602127978694</v>
      </c>
    </row>
    <row r="13" ht="15" thickBot="1"/>
    <row r="14" spans="2:9" ht="29.25" customHeight="1" thickBot="1">
      <c r="B14" s="44" t="s">
        <v>5</v>
      </c>
      <c r="C14" s="49">
        <f>I19</f>
        <v>0.03585607359319525</v>
      </c>
      <c r="D14" s="79"/>
      <c r="E14" s="45" t="str">
        <f>E7</f>
        <v>Q4 (2013)*</v>
      </c>
      <c r="F14" s="45" t="str">
        <f>F7</f>
        <v>Q1 (2014)*</v>
      </c>
      <c r="G14" s="45" t="str">
        <f>G7</f>
        <v>Q2 (2014)*</v>
      </c>
      <c r="H14" s="45" t="str">
        <f>H7</f>
        <v>Q3 (2014)!</v>
      </c>
      <c r="I14" s="45" t="s">
        <v>6</v>
      </c>
    </row>
    <row r="15" spans="2:12" ht="14.25">
      <c r="B15" s="35"/>
      <c r="C15" s="36"/>
      <c r="D15" s="31" t="s">
        <v>7</v>
      </c>
      <c r="E15" s="32">
        <v>-1496</v>
      </c>
      <c r="F15" s="32">
        <v>19551</v>
      </c>
      <c r="G15" s="32">
        <v>9457</v>
      </c>
      <c r="H15" s="32">
        <v>12027</v>
      </c>
      <c r="I15" s="32">
        <f>SUM(E15:H15)</f>
        <v>39539</v>
      </c>
      <c r="K15" s="12"/>
      <c r="L15" s="12"/>
    </row>
    <row r="16" spans="2:11" ht="14.25">
      <c r="B16" s="46"/>
      <c r="C16" s="36"/>
      <c r="D16" s="29" t="s">
        <v>8</v>
      </c>
      <c r="E16" s="24">
        <v>7616</v>
      </c>
      <c r="F16" s="24">
        <v>5066</v>
      </c>
      <c r="G16" s="24">
        <v>4143</v>
      </c>
      <c r="H16" s="24">
        <v>3576</v>
      </c>
      <c r="I16" s="24">
        <f>SUM(E16:H16)</f>
        <v>20401</v>
      </c>
      <c r="K16" s="12"/>
    </row>
    <row r="17" spans="2:9" ht="14.25">
      <c r="B17" s="35"/>
      <c r="C17" s="36"/>
      <c r="D17" s="29" t="s">
        <v>9</v>
      </c>
      <c r="E17" s="24">
        <f>E15-E16</f>
        <v>-9112</v>
      </c>
      <c r="F17" s="24">
        <f>F15-F16</f>
        <v>14485</v>
      </c>
      <c r="G17" s="24">
        <f>G15-G16</f>
        <v>5314</v>
      </c>
      <c r="H17" s="24">
        <v>8451</v>
      </c>
      <c r="I17" s="24">
        <f>SUM(E17:H17)</f>
        <v>19138</v>
      </c>
    </row>
    <row r="18" spans="2:11" ht="15" thickBot="1">
      <c r="B18" s="35"/>
      <c r="C18" s="36"/>
      <c r="D18" s="30" t="s">
        <v>10</v>
      </c>
      <c r="E18" s="25">
        <v>135649</v>
      </c>
      <c r="F18" s="25">
        <v>136142</v>
      </c>
      <c r="G18" s="25">
        <v>130198</v>
      </c>
      <c r="H18" s="25">
        <v>131756</v>
      </c>
      <c r="I18" s="25">
        <f>SUM(E18:H18)</f>
        <v>533745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-0.0671733665563329</v>
      </c>
      <c r="F19" s="42">
        <f>(F17/F18)</f>
        <v>0.10639626272568348</v>
      </c>
      <c r="G19" s="42">
        <f>(G17/G18)</f>
        <v>0.04081475905927894</v>
      </c>
      <c r="H19" s="42">
        <f>(H17/H18)</f>
        <v>0.06414129147818695</v>
      </c>
      <c r="I19" s="43">
        <f>(I17/I18)</f>
        <v>0.03585607359319525</v>
      </c>
    </row>
    <row r="20" ht="15" thickBot="1"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0.04643686036055325</v>
      </c>
      <c r="D21" s="78"/>
      <c r="E21" s="52" t="str">
        <f>E7</f>
        <v>Q4 (2013)*</v>
      </c>
      <c r="F21" s="52" t="str">
        <f>F7</f>
        <v>Q1 (2014)*</v>
      </c>
      <c r="G21" s="52" t="str">
        <f>G7</f>
        <v>Q2 (2014)*</v>
      </c>
      <c r="H21" s="52" t="str">
        <f>H7</f>
        <v>Q3 (2014)!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42330</v>
      </c>
      <c r="F22" s="77">
        <v>40981</v>
      </c>
      <c r="G22" s="77">
        <v>30826</v>
      </c>
      <c r="H22" s="32">
        <v>40641</v>
      </c>
      <c r="I22" s="77">
        <f>SUM(E22:H22)</f>
        <v>154778</v>
      </c>
      <c r="K22" s="18"/>
    </row>
    <row r="23" spans="2:9" s="17" customFormat="1" ht="14.25">
      <c r="B23" s="53"/>
      <c r="C23" s="21"/>
      <c r="D23" s="29" t="s">
        <v>8</v>
      </c>
      <c r="E23" s="24">
        <v>12764</v>
      </c>
      <c r="F23" s="75">
        <v>12174</v>
      </c>
      <c r="G23" s="75">
        <v>10347</v>
      </c>
      <c r="H23" s="24">
        <v>11049</v>
      </c>
      <c r="I23" s="75">
        <f>SUM(E23:H23)</f>
        <v>46334</v>
      </c>
    </row>
    <row r="24" spans="2:9" s="17" customFormat="1" ht="14.25">
      <c r="B24" s="53"/>
      <c r="C24" s="21"/>
      <c r="D24" s="29" t="s">
        <v>9</v>
      </c>
      <c r="E24" s="24">
        <f>E22-E23</f>
        <v>29566</v>
      </c>
      <c r="F24" s="75">
        <f>F22-F23</f>
        <v>28807</v>
      </c>
      <c r="G24" s="75">
        <f>G22-G23</f>
        <v>20479</v>
      </c>
      <c r="H24" s="24">
        <v>29592</v>
      </c>
      <c r="I24" s="75">
        <f>SUM(E24:H24)</f>
        <v>108444</v>
      </c>
    </row>
    <row r="25" spans="2:11" s="17" customFormat="1" ht="15" thickBot="1">
      <c r="B25" s="53"/>
      <c r="C25" s="21"/>
      <c r="D25" s="30" t="s">
        <v>10</v>
      </c>
      <c r="E25" s="25">
        <v>592443</v>
      </c>
      <c r="F25" s="76">
        <v>589725</v>
      </c>
      <c r="G25" s="76">
        <v>576179</v>
      </c>
      <c r="H25" s="25">
        <v>576953</v>
      </c>
      <c r="I25" s="76">
        <f>SUM(E25:H25)</f>
        <v>2335300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0.04990522294971837</v>
      </c>
      <c r="F26" s="42">
        <f>(F24/F25)</f>
        <v>0.04884819195387681</v>
      </c>
      <c r="G26" s="42">
        <f>(G24/G25)</f>
        <v>0.03554277403376381</v>
      </c>
      <c r="H26" s="42">
        <f>(H24/H25)</f>
        <v>0.051290139751418225</v>
      </c>
      <c r="I26" s="43">
        <f>(I24/I25)</f>
        <v>0.04643686036055325</v>
      </c>
    </row>
    <row r="27" s="17" customFormat="1" ht="15" thickBot="1">
      <c r="E27"/>
    </row>
    <row r="28" spans="2:9" ht="29.25" customHeight="1" thickBot="1">
      <c r="B28" s="55" t="s">
        <v>12</v>
      </c>
      <c r="C28" s="56">
        <f>I33</f>
        <v>0.06744124950211443</v>
      </c>
      <c r="D28" s="81"/>
      <c r="E28" s="57" t="str">
        <f>E7</f>
        <v>Q4 (2013)*</v>
      </c>
      <c r="F28" s="57" t="str">
        <f>F7</f>
        <v>Q1 (2014)*</v>
      </c>
      <c r="G28" s="57" t="str">
        <f>G7</f>
        <v>Q2 (2014)*</v>
      </c>
      <c r="H28" s="57" t="str">
        <f>H7</f>
        <v>Q3 (2014)!</v>
      </c>
      <c r="I28" s="57" t="s">
        <v>6</v>
      </c>
    </row>
    <row r="29" spans="2:9" ht="14.25">
      <c r="B29" s="37"/>
      <c r="C29" s="36"/>
      <c r="D29" s="31" t="s">
        <v>7</v>
      </c>
      <c r="E29" s="32">
        <v>-442</v>
      </c>
      <c r="F29" s="32">
        <v>-4681</v>
      </c>
      <c r="G29" s="32">
        <v>2615</v>
      </c>
      <c r="H29" s="32">
        <v>11572</v>
      </c>
      <c r="I29" s="32">
        <f>SUM(E29:H29)</f>
        <v>9064</v>
      </c>
    </row>
    <row r="30" spans="2:9" ht="14.25">
      <c r="B30" s="35"/>
      <c r="C30" s="36"/>
      <c r="D30" s="29" t="s">
        <v>8</v>
      </c>
      <c r="E30" s="24">
        <v>373</v>
      </c>
      <c r="F30" s="24">
        <v>317</v>
      </c>
      <c r="G30" s="24">
        <v>168</v>
      </c>
      <c r="H30" s="24">
        <v>248</v>
      </c>
      <c r="I30" s="24">
        <f>SUM(E30:H30)</f>
        <v>1106</v>
      </c>
    </row>
    <row r="31" spans="2:9" ht="14.25">
      <c r="B31" s="35"/>
      <c r="C31" s="36"/>
      <c r="D31" s="29" t="s">
        <v>9</v>
      </c>
      <c r="E31" s="24">
        <f>E29-E30</f>
        <v>-815</v>
      </c>
      <c r="F31" s="24">
        <f>F29-F30</f>
        <v>-4998</v>
      </c>
      <c r="G31" s="24">
        <f>G29-G30</f>
        <v>2447</v>
      </c>
      <c r="H31" s="24">
        <v>11324</v>
      </c>
      <c r="I31" s="24">
        <f>SUM(E31:H31)</f>
        <v>7958</v>
      </c>
    </row>
    <row r="32" spans="2:11" ht="15" thickBot="1">
      <c r="B32" s="35"/>
      <c r="C32" s="36"/>
      <c r="D32" s="30" t="s">
        <v>10</v>
      </c>
      <c r="E32" s="25">
        <v>39724</v>
      </c>
      <c r="F32" s="25">
        <v>12174</v>
      </c>
      <c r="G32" s="25">
        <v>10347</v>
      </c>
      <c r="H32" s="25">
        <v>55754</v>
      </c>
      <c r="I32" s="25">
        <f>SUM(E32:H32)</f>
        <v>117999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-0.02051656429362602</v>
      </c>
      <c r="F33" s="42">
        <f>(F31/F32)</f>
        <v>-0.4105470675209463</v>
      </c>
      <c r="G33" s="42">
        <f>(G31/G32)</f>
        <v>0.23649366966270416</v>
      </c>
      <c r="H33" s="42">
        <f>(H31/H32)</f>
        <v>0.20310650356925064</v>
      </c>
      <c r="I33" s="43">
        <f>(I31/I32)</f>
        <v>0.06744124950211443</v>
      </c>
    </row>
    <row r="34" ht="15" thickBot="1"/>
    <row r="35" spans="2:9" ht="29.25" customHeight="1" thickBot="1">
      <c r="B35" s="58" t="s">
        <v>13</v>
      </c>
      <c r="C35" s="59">
        <f>I40</f>
        <v>0.023199535948857698</v>
      </c>
      <c r="D35" s="82"/>
      <c r="E35" s="60" t="str">
        <f>E7</f>
        <v>Q4 (2013)*</v>
      </c>
      <c r="F35" s="60" t="str">
        <f>F7</f>
        <v>Q1 (2014)*</v>
      </c>
      <c r="G35" s="60" t="str">
        <f>G7</f>
        <v>Q2 (2014)*</v>
      </c>
      <c r="H35" s="60" t="str">
        <f>H7</f>
        <v>Q3 (2014)!</v>
      </c>
      <c r="I35" s="60" t="s">
        <v>6</v>
      </c>
    </row>
    <row r="36" spans="2:9" ht="14.25">
      <c r="B36" s="37"/>
      <c r="C36" s="36"/>
      <c r="D36" s="31" t="s">
        <v>7</v>
      </c>
      <c r="E36" s="32">
        <v>4111</v>
      </c>
      <c r="F36" s="32">
        <v>2060</v>
      </c>
      <c r="G36" s="32">
        <v>2301</v>
      </c>
      <c r="H36" s="32">
        <v>2051</v>
      </c>
      <c r="I36" s="32">
        <f>SUM(E36:H36)</f>
        <v>10523</v>
      </c>
    </row>
    <row r="37" spans="2:9" ht="14.25">
      <c r="B37" s="35"/>
      <c r="C37" s="36"/>
      <c r="D37" s="29" t="s">
        <v>8</v>
      </c>
      <c r="E37" s="24">
        <v>556</v>
      </c>
      <c r="F37" s="24">
        <v>606</v>
      </c>
      <c r="G37" s="24">
        <v>934</v>
      </c>
      <c r="H37" s="24">
        <v>748</v>
      </c>
      <c r="I37" s="24">
        <f>SUM(E37:H37)</f>
        <v>2844</v>
      </c>
    </row>
    <row r="38" spans="2:9" ht="14.25">
      <c r="B38" s="35"/>
      <c r="C38" s="36"/>
      <c r="D38" s="29" t="s">
        <v>9</v>
      </c>
      <c r="E38" s="24">
        <f>E36-E37</f>
        <v>3555</v>
      </c>
      <c r="F38" s="24">
        <f>F36-F37</f>
        <v>1454</v>
      </c>
      <c r="G38" s="24">
        <f>G36-G37</f>
        <v>1367</v>
      </c>
      <c r="H38" s="24">
        <v>1303</v>
      </c>
      <c r="I38" s="24">
        <f>SUM(E38:H38)</f>
        <v>7679</v>
      </c>
    </row>
    <row r="39" spans="2:11" ht="15" thickBot="1">
      <c r="B39" s="35"/>
      <c r="C39" s="36"/>
      <c r="D39" s="30" t="s">
        <v>10</v>
      </c>
      <c r="E39" s="25">
        <v>81140</v>
      </c>
      <c r="F39" s="25">
        <v>73220</v>
      </c>
      <c r="G39" s="25">
        <v>80532</v>
      </c>
      <c r="H39" s="25">
        <v>96106</v>
      </c>
      <c r="I39" s="25">
        <f>SUM(E39:H39)</f>
        <v>330998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0.043813162435297016</v>
      </c>
      <c r="F40" s="42">
        <f>(F38/F39)</f>
        <v>0.019857962305381043</v>
      </c>
      <c r="G40" s="42">
        <f>(G38/G39)</f>
        <v>0.016974618785079224</v>
      </c>
      <c r="H40" s="42">
        <f>(H38/H39)</f>
        <v>0.01355794643414563</v>
      </c>
      <c r="I40" s="43">
        <f>(I38/I39)</f>
        <v>0.023199535948857698</v>
      </c>
    </row>
    <row r="41" ht="15" thickBot="1"/>
    <row r="42" spans="2:9" ht="29.25" customHeight="1" thickBot="1">
      <c r="B42" s="61" t="s">
        <v>14</v>
      </c>
      <c r="C42" s="62">
        <f>I47</f>
        <v>0.048674315519267236</v>
      </c>
      <c r="D42" s="83"/>
      <c r="E42" s="63" t="str">
        <f>E7</f>
        <v>Q4 (2013)*</v>
      </c>
      <c r="F42" s="63" t="str">
        <f>F7</f>
        <v>Q1 (2014)*</v>
      </c>
      <c r="G42" s="63" t="str">
        <f>G7</f>
        <v>Q2 (2014)*</v>
      </c>
      <c r="H42" s="63" t="str">
        <f>H7</f>
        <v>Q3 (2014)!</v>
      </c>
      <c r="I42" s="63" t="s">
        <v>6</v>
      </c>
    </row>
    <row r="43" spans="2:9" ht="14.25">
      <c r="B43" s="37"/>
      <c r="C43" s="36"/>
      <c r="D43" s="31" t="s">
        <v>7</v>
      </c>
      <c r="E43" s="32">
        <v>51103</v>
      </c>
      <c r="F43" s="32">
        <v>17774</v>
      </c>
      <c r="G43" s="32">
        <v>37238</v>
      </c>
      <c r="H43" s="32">
        <v>43720</v>
      </c>
      <c r="I43" s="32">
        <f>SUM(E43:H43)</f>
        <v>149835</v>
      </c>
    </row>
    <row r="44" spans="2:9" ht="14.25">
      <c r="B44" s="35"/>
      <c r="C44" s="36"/>
      <c r="D44" s="29" t="s">
        <v>8</v>
      </c>
      <c r="E44" s="24">
        <v>7178</v>
      </c>
      <c r="F44" s="24">
        <v>6678</v>
      </c>
      <c r="G44" s="24">
        <v>5504</v>
      </c>
      <c r="H44" s="24">
        <v>5744</v>
      </c>
      <c r="I44" s="24">
        <f>SUM(E44:H44)</f>
        <v>25104</v>
      </c>
    </row>
    <row r="45" spans="2:9" ht="14.25">
      <c r="B45" s="35"/>
      <c r="C45" s="36"/>
      <c r="D45" s="29" t="s">
        <v>9</v>
      </c>
      <c r="E45" s="24">
        <f>E43-E44</f>
        <v>43925</v>
      </c>
      <c r="F45" s="24">
        <f>F43-F44</f>
        <v>11096</v>
      </c>
      <c r="G45" s="24">
        <f>G43-G44</f>
        <v>31734</v>
      </c>
      <c r="H45" s="24">
        <v>37976</v>
      </c>
      <c r="I45" s="24">
        <f>SUM(E45:H45)</f>
        <v>124731</v>
      </c>
    </row>
    <row r="46" spans="2:11" ht="15" thickBot="1">
      <c r="B46" s="35"/>
      <c r="C46" s="36"/>
      <c r="D46" s="30" t="s">
        <v>10</v>
      </c>
      <c r="E46" s="25">
        <v>642868</v>
      </c>
      <c r="F46" s="25">
        <v>626991</v>
      </c>
      <c r="G46" s="25">
        <v>627882</v>
      </c>
      <c r="H46" s="25">
        <v>664822</v>
      </c>
      <c r="I46" s="25">
        <f>SUM(E46:H46)</f>
        <v>2562563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0.06832662381701998</v>
      </c>
      <c r="F47" s="42">
        <f>(F45/F46)</f>
        <v>0.017697223724104493</v>
      </c>
      <c r="G47" s="42">
        <f>(G45/G46)</f>
        <v>0.05054134375567384</v>
      </c>
      <c r="H47" s="42">
        <f>(H45/H46)</f>
        <v>0.057122056730974605</v>
      </c>
      <c r="I47" s="43">
        <f>(I45/I46)</f>
        <v>0.048674315519267236</v>
      </c>
    </row>
    <row r="48" ht="15" thickBot="1"/>
    <row r="49" spans="2:9" ht="29.25" customHeight="1" thickBot="1">
      <c r="B49" s="64" t="s">
        <v>15</v>
      </c>
      <c r="C49" s="65">
        <f>I54</f>
        <v>0.05695613145906865</v>
      </c>
      <c r="D49" s="84"/>
      <c r="E49" s="66" t="str">
        <f>E7</f>
        <v>Q4 (2013)*</v>
      </c>
      <c r="F49" s="66" t="str">
        <f>F7</f>
        <v>Q1 (2014)*</v>
      </c>
      <c r="G49" s="66" t="str">
        <f>G7</f>
        <v>Q2 (2014)*</v>
      </c>
      <c r="H49" s="66" t="str">
        <f>H7</f>
        <v>Q3 (2014)!</v>
      </c>
      <c r="I49" s="66" t="s">
        <v>6</v>
      </c>
    </row>
    <row r="50" spans="2:9" ht="14.25">
      <c r="B50" s="37"/>
      <c r="C50" s="36"/>
      <c r="D50" s="31" t="s">
        <v>7</v>
      </c>
      <c r="E50" s="32">
        <v>18490</v>
      </c>
      <c r="F50" s="32">
        <v>10091</v>
      </c>
      <c r="G50" s="32">
        <v>10981</v>
      </c>
      <c r="H50" s="32">
        <v>11934</v>
      </c>
      <c r="I50" s="32">
        <f>SUM(E50:H50)</f>
        <v>51496</v>
      </c>
    </row>
    <row r="51" spans="2:9" ht="14.25">
      <c r="B51" s="35"/>
      <c r="C51" s="36"/>
      <c r="D51" s="29" t="s">
        <v>8</v>
      </c>
      <c r="E51" s="24">
        <v>4104</v>
      </c>
      <c r="F51" s="24">
        <v>3313</v>
      </c>
      <c r="G51" s="24">
        <v>3393</v>
      </c>
      <c r="H51" s="24">
        <v>3377</v>
      </c>
      <c r="I51" s="24">
        <f>SUM(E51:H51)</f>
        <v>14187</v>
      </c>
    </row>
    <row r="52" spans="2:9" ht="14.25">
      <c r="B52" s="35"/>
      <c r="C52" s="36"/>
      <c r="D52" s="29" t="s">
        <v>9</v>
      </c>
      <c r="E52" s="24">
        <f>E50-E51</f>
        <v>14386</v>
      </c>
      <c r="F52" s="24">
        <f>F50-F51</f>
        <v>6778</v>
      </c>
      <c r="G52" s="24">
        <f>G50-G51</f>
        <v>7588</v>
      </c>
      <c r="H52" s="24">
        <v>8557</v>
      </c>
      <c r="I52" s="24">
        <f>SUM(E52:H52)</f>
        <v>37309</v>
      </c>
    </row>
    <row r="53" spans="2:11" ht="15" thickBot="1">
      <c r="B53" s="35"/>
      <c r="C53" s="36"/>
      <c r="D53" s="30" t="s">
        <v>10</v>
      </c>
      <c r="E53" s="25">
        <v>168398</v>
      </c>
      <c r="F53" s="25">
        <v>159743</v>
      </c>
      <c r="G53" s="25">
        <v>162270</v>
      </c>
      <c r="H53" s="25">
        <v>164637</v>
      </c>
      <c r="I53" s="25">
        <f>SUM(E53:H53)</f>
        <v>655048</v>
      </c>
      <c r="K53" s="11"/>
    </row>
    <row r="54" spans="2:9" s="16" customFormat="1" ht="15" thickBot="1">
      <c r="B54" s="38" t="s">
        <v>87</v>
      </c>
      <c r="C54" s="39"/>
      <c r="D54" s="39"/>
      <c r="E54" s="42">
        <f>(E52/E53)</f>
        <v>0.08542856803524983</v>
      </c>
      <c r="F54" s="42">
        <f>(F52/F53)</f>
        <v>0.042430654238370384</v>
      </c>
      <c r="G54" s="42">
        <f>(G52/G53)</f>
        <v>0.046761570222468726</v>
      </c>
      <c r="H54" s="42">
        <f>(H52/H53)</f>
        <v>0.051974950952702006</v>
      </c>
      <c r="I54" s="43">
        <f>(I52/I53)</f>
        <v>0.05695613145906865</v>
      </c>
    </row>
    <row r="55" ht="19.5" customHeight="1" thickBot="1"/>
    <row r="56" spans="2:9" ht="29.25" customHeight="1" thickBot="1">
      <c r="B56" s="67" t="s">
        <v>16</v>
      </c>
      <c r="C56" s="68">
        <f>I61</f>
        <v>0.14615639609981368</v>
      </c>
      <c r="D56" s="85"/>
      <c r="E56" s="69" t="str">
        <f>E7</f>
        <v>Q4 (2013)*</v>
      </c>
      <c r="F56" s="69" t="str">
        <f>F7</f>
        <v>Q1 (2014)*</v>
      </c>
      <c r="G56" s="69" t="str">
        <f>G7</f>
        <v>Q2 (2014)*</v>
      </c>
      <c r="H56" s="69" t="str">
        <f>H7</f>
        <v>Q3 (2014)!</v>
      </c>
      <c r="I56" s="69" t="s">
        <v>6</v>
      </c>
    </row>
    <row r="57" spans="2:9" ht="14.25">
      <c r="B57" s="37"/>
      <c r="C57" s="36"/>
      <c r="D57" s="31" t="s">
        <v>7</v>
      </c>
      <c r="E57" s="32">
        <v>29614</v>
      </c>
      <c r="F57" s="32">
        <v>33981</v>
      </c>
      <c r="G57" s="32">
        <v>35013</v>
      </c>
      <c r="H57" s="32">
        <v>49202</v>
      </c>
      <c r="I57" s="32">
        <f>SUM(E57:H57)</f>
        <v>147810</v>
      </c>
    </row>
    <row r="58" spans="2:9" ht="14.25">
      <c r="B58" s="35"/>
      <c r="C58" s="36"/>
      <c r="D58" s="29" t="s">
        <v>8</v>
      </c>
      <c r="E58" s="24">
        <v>4595</v>
      </c>
      <c r="F58" s="24">
        <v>4365</v>
      </c>
      <c r="G58" s="24">
        <v>5662</v>
      </c>
      <c r="H58" s="24">
        <v>5326</v>
      </c>
      <c r="I58" s="24">
        <f>SUM(E58:H58)</f>
        <v>19948</v>
      </c>
    </row>
    <row r="59" spans="2:9" ht="14.25">
      <c r="B59" s="35"/>
      <c r="C59" s="36"/>
      <c r="D59" s="29" t="s">
        <v>9</v>
      </c>
      <c r="E59" s="24">
        <f>E57-E58</f>
        <v>25019</v>
      </c>
      <c r="F59" s="24">
        <f>F57-F58</f>
        <v>29616</v>
      </c>
      <c r="G59" s="24">
        <f>G57-G58</f>
        <v>29351</v>
      </c>
      <c r="H59" s="24">
        <v>43876</v>
      </c>
      <c r="I59" s="24">
        <f>SUM(E59:H59)</f>
        <v>127862</v>
      </c>
    </row>
    <row r="60" spans="2:11" ht="15" thickBot="1">
      <c r="B60" s="35"/>
      <c r="C60" s="36"/>
      <c r="D60" s="30" t="s">
        <v>10</v>
      </c>
      <c r="E60" s="25">
        <v>191824</v>
      </c>
      <c r="F60" s="25">
        <v>201573</v>
      </c>
      <c r="G60" s="25">
        <v>212343</v>
      </c>
      <c r="H60" s="25">
        <v>269090</v>
      </c>
      <c r="I60" s="25">
        <f>SUM(E60:H60)</f>
        <v>874830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0.13042684961214446</v>
      </c>
      <c r="F61" s="42">
        <f>(F59/F60)</f>
        <v>0.1469244392850233</v>
      </c>
      <c r="G61" s="42">
        <f>(G59/G60)</f>
        <v>0.13822447643670854</v>
      </c>
      <c r="H61" s="42">
        <f>(H59/H60)</f>
        <v>0.16305325355828904</v>
      </c>
      <c r="I61" s="43">
        <f>(I59/I60)</f>
        <v>0.14615639609981368</v>
      </c>
    </row>
    <row r="62" ht="15" thickBot="1"/>
    <row r="63" spans="2:9" ht="29.25" customHeight="1" thickBot="1">
      <c r="B63" s="70" t="s">
        <v>17</v>
      </c>
      <c r="C63" s="71">
        <f>I68</f>
        <v>0.1498148705678535</v>
      </c>
      <c r="D63" s="86"/>
      <c r="E63" s="72" t="str">
        <f>E7</f>
        <v>Q4 (2013)*</v>
      </c>
      <c r="F63" s="72" t="str">
        <f>F7</f>
        <v>Q1 (2014)*</v>
      </c>
      <c r="G63" s="72" t="str">
        <f>G7</f>
        <v>Q2 (2014)*</v>
      </c>
      <c r="H63" s="72" t="str">
        <f>H7</f>
        <v>Q3 (2014)!</v>
      </c>
      <c r="I63" s="72" t="s">
        <v>6</v>
      </c>
    </row>
    <row r="64" spans="2:9" ht="14.25">
      <c r="B64" s="37"/>
      <c r="C64" s="36"/>
      <c r="D64" s="31" t="s">
        <v>7</v>
      </c>
      <c r="E64" s="32">
        <v>9665</v>
      </c>
      <c r="F64" s="32">
        <v>7829</v>
      </c>
      <c r="G64" s="32">
        <v>6193</v>
      </c>
      <c r="H64" s="32">
        <v>9244</v>
      </c>
      <c r="I64" s="32">
        <f>SUM(E64:H64)</f>
        <v>32931</v>
      </c>
    </row>
    <row r="65" spans="2:9" ht="14.25">
      <c r="B65" s="35"/>
      <c r="C65" s="36"/>
      <c r="D65" s="29" t="s">
        <v>8</v>
      </c>
      <c r="E65" s="24">
        <v>1135</v>
      </c>
      <c r="F65" s="24">
        <v>1312</v>
      </c>
      <c r="G65" s="24">
        <v>907</v>
      </c>
      <c r="H65" s="24">
        <v>1213</v>
      </c>
      <c r="I65" s="24">
        <f>SUM(E65:H65)</f>
        <v>4567</v>
      </c>
    </row>
    <row r="66" spans="2:9" ht="14.25">
      <c r="B66" s="35"/>
      <c r="C66" s="36"/>
      <c r="D66" s="29" t="s">
        <v>9</v>
      </c>
      <c r="E66" s="24">
        <f>E64-E65</f>
        <v>8530</v>
      </c>
      <c r="F66" s="24">
        <f>F64-F65</f>
        <v>6517</v>
      </c>
      <c r="G66" s="24">
        <f>G64-G65</f>
        <v>5286</v>
      </c>
      <c r="H66" s="24">
        <v>8031</v>
      </c>
      <c r="I66" s="24">
        <f>SUM(E66:H66)</f>
        <v>28364</v>
      </c>
    </row>
    <row r="67" spans="2:11" ht="15" thickBot="1">
      <c r="B67" s="35"/>
      <c r="C67" s="36"/>
      <c r="D67" s="30" t="s">
        <v>10</v>
      </c>
      <c r="E67" s="25">
        <v>45201</v>
      </c>
      <c r="F67" s="25">
        <v>47023</v>
      </c>
      <c r="G67" s="25">
        <v>43572</v>
      </c>
      <c r="H67" s="25">
        <v>53531</v>
      </c>
      <c r="I67" s="25">
        <f>SUM(E67:H67)</f>
        <v>189327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0.18871263910090486</v>
      </c>
      <c r="F68" s="42">
        <f>(F66/F67)</f>
        <v>0.1385917529719499</v>
      </c>
      <c r="G68" s="42">
        <f>(G66/G67)</f>
        <v>0.12131644175158358</v>
      </c>
      <c r="H68" s="42">
        <f>(H66/H67)</f>
        <v>0.15002521903196278</v>
      </c>
      <c r="I68" s="43">
        <f>(I66/I67)</f>
        <v>0.1498148705678535</v>
      </c>
    </row>
    <row r="69" spans="2:7" ht="14.25">
      <c r="B69" s="14" t="s">
        <v>31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42094</v>
      </c>
    </row>
    <row r="3" spans="1:6" ht="15" thickTop="1">
      <c r="A3" s="2"/>
      <c r="B3" s="3" t="s">
        <v>2</v>
      </c>
      <c r="C3" s="4"/>
      <c r="E3" s="27" t="s">
        <v>19</v>
      </c>
      <c r="F3" s="15">
        <v>42093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0.05893457160436561</v>
      </c>
      <c r="D7" s="80"/>
      <c r="E7" s="34" t="s">
        <v>29</v>
      </c>
      <c r="F7" s="34" t="s">
        <v>32</v>
      </c>
      <c r="G7" s="34" t="s">
        <v>34</v>
      </c>
      <c r="H7" s="34" t="s">
        <v>35</v>
      </c>
      <c r="I7" s="34" t="s">
        <v>6</v>
      </c>
    </row>
    <row r="8" spans="2:9" ht="14.25">
      <c r="B8" s="35"/>
      <c r="C8" s="36"/>
      <c r="D8" s="31" t="s">
        <v>7</v>
      </c>
      <c r="E8" s="32">
        <v>127655</v>
      </c>
      <c r="F8" s="32">
        <v>134694</v>
      </c>
      <c r="G8" s="32">
        <v>180391</v>
      </c>
      <c r="H8" s="32">
        <v>146317</v>
      </c>
      <c r="I8" s="32">
        <f>SUM(E8:H8)</f>
        <v>589057</v>
      </c>
    </row>
    <row r="9" spans="2:9" ht="14.25">
      <c r="B9" s="47"/>
      <c r="C9" s="36"/>
      <c r="D9" s="29" t="s">
        <v>8</v>
      </c>
      <c r="E9" s="24">
        <v>33848</v>
      </c>
      <c r="F9" s="24">
        <v>31075</v>
      </c>
      <c r="G9" s="24">
        <v>31281</v>
      </c>
      <c r="H9" s="24">
        <v>31265</v>
      </c>
      <c r="I9" s="24">
        <f>SUM(E9:H9)</f>
        <v>127469</v>
      </c>
    </row>
    <row r="10" spans="2:9" ht="14.25">
      <c r="B10" s="35"/>
      <c r="C10" s="36"/>
      <c r="D10" s="29" t="s">
        <v>9</v>
      </c>
      <c r="E10" s="24">
        <f>E8-E9</f>
        <v>93807</v>
      </c>
      <c r="F10" s="24">
        <v>103619</v>
      </c>
      <c r="G10" s="24">
        <v>149110</v>
      </c>
      <c r="H10" s="24">
        <v>115052</v>
      </c>
      <c r="I10" s="24">
        <f>SUM(E10:H10)</f>
        <v>461588</v>
      </c>
    </row>
    <row r="11" spans="2:11" ht="15" thickBot="1">
      <c r="B11" s="35"/>
      <c r="C11" s="36"/>
      <c r="D11" s="30" t="s">
        <v>10</v>
      </c>
      <c r="E11" s="25">
        <v>1879004</v>
      </c>
      <c r="F11" s="25">
        <v>1883341</v>
      </c>
      <c r="G11" s="25">
        <v>2012649</v>
      </c>
      <c r="H11" s="25">
        <v>2057217</v>
      </c>
      <c r="I11" s="25">
        <f>SUM(E11:H11)</f>
        <v>7832211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0.04992378941183734</v>
      </c>
      <c r="F12" s="42">
        <f>(F10/F11)</f>
        <v>0.05501871408311081</v>
      </c>
      <c r="G12" s="42">
        <f>(G10/G11)</f>
        <v>0.07408644030827034</v>
      </c>
      <c r="H12" s="42">
        <f>(H10/H11)</f>
        <v>0.05592603988786793</v>
      </c>
      <c r="I12" s="43">
        <f>(I10/I11)</f>
        <v>0.05893457160436561</v>
      </c>
    </row>
    <row r="13" ht="15" thickBot="1"/>
    <row r="14" spans="2:9" ht="29.25" customHeight="1" thickBot="1">
      <c r="B14" s="44" t="s">
        <v>5</v>
      </c>
      <c r="C14" s="49">
        <f>I19</f>
        <v>0.05355590496420661</v>
      </c>
      <c r="D14" s="79"/>
      <c r="E14" s="45" t="str">
        <f>E7</f>
        <v>Q1 (2014)*</v>
      </c>
      <c r="F14" s="45" t="str">
        <f>F7</f>
        <v>Q2 (2014)*</v>
      </c>
      <c r="G14" s="45" t="str">
        <f>G7</f>
        <v>Q3 (2014)*</v>
      </c>
      <c r="H14" s="45" t="str">
        <f>H7</f>
        <v>Q4 (2014)!</v>
      </c>
      <c r="I14" s="45" t="s">
        <v>6</v>
      </c>
    </row>
    <row r="15" spans="2:12" ht="14.25">
      <c r="B15" s="35"/>
      <c r="C15" s="36"/>
      <c r="D15" s="31" t="s">
        <v>7</v>
      </c>
      <c r="E15" s="32">
        <v>19551</v>
      </c>
      <c r="F15" s="32">
        <v>9457</v>
      </c>
      <c r="G15" s="32">
        <v>12027</v>
      </c>
      <c r="H15" s="32">
        <v>3366</v>
      </c>
      <c r="I15" s="32">
        <f>SUM(E15:H15)</f>
        <v>44401</v>
      </c>
      <c r="K15" s="12"/>
      <c r="L15" s="12"/>
    </row>
    <row r="16" spans="2:11" ht="14.25">
      <c r="B16" s="46"/>
      <c r="C16" s="36"/>
      <c r="D16" s="29" t="s">
        <v>8</v>
      </c>
      <c r="E16" s="24">
        <v>5066</v>
      </c>
      <c r="F16" s="24">
        <v>4143</v>
      </c>
      <c r="G16" s="24">
        <v>3576</v>
      </c>
      <c r="H16" s="24">
        <v>3277</v>
      </c>
      <c r="I16" s="24">
        <f>SUM(E16:H16)</f>
        <v>16062</v>
      </c>
      <c r="K16" s="12"/>
    </row>
    <row r="17" spans="2:9" ht="14.25">
      <c r="B17" s="35"/>
      <c r="C17" s="36"/>
      <c r="D17" s="29" t="s">
        <v>9</v>
      </c>
      <c r="E17" s="24">
        <f>E15-E16</f>
        <v>14485</v>
      </c>
      <c r="F17" s="24">
        <v>5314</v>
      </c>
      <c r="G17" s="24">
        <v>8451</v>
      </c>
      <c r="H17" s="24">
        <v>89</v>
      </c>
      <c r="I17" s="24">
        <f>SUM(E17:H17)</f>
        <v>28339</v>
      </c>
    </row>
    <row r="18" spans="2:11" ht="15" thickBot="1">
      <c r="B18" s="35"/>
      <c r="C18" s="36"/>
      <c r="D18" s="30" t="s">
        <v>10</v>
      </c>
      <c r="E18" s="25">
        <v>136142</v>
      </c>
      <c r="F18" s="25">
        <v>130198</v>
      </c>
      <c r="G18" s="25">
        <v>131756</v>
      </c>
      <c r="H18" s="25">
        <v>131052</v>
      </c>
      <c r="I18" s="25">
        <f>SUM(E18:H18)</f>
        <v>529148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0.10639626272568348</v>
      </c>
      <c r="F19" s="42">
        <f>(F17/F18)</f>
        <v>0.04081475905927894</v>
      </c>
      <c r="G19" s="42">
        <f>(G17/G18)</f>
        <v>0.06414129147818695</v>
      </c>
      <c r="H19" s="42">
        <f>(H17/H18)</f>
        <v>0.0006791197387296645</v>
      </c>
      <c r="I19" s="43">
        <f>(I17/I18)</f>
        <v>0.05355590496420661</v>
      </c>
    </row>
    <row r="20" ht="15" thickBot="1"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0.044655371730257236</v>
      </c>
      <c r="D21" s="78"/>
      <c r="E21" s="52" t="str">
        <f>E7</f>
        <v>Q1 (2014)*</v>
      </c>
      <c r="F21" s="52" t="str">
        <f>F7</f>
        <v>Q2 (2014)*</v>
      </c>
      <c r="G21" s="52" t="str">
        <f>G7</f>
        <v>Q3 (2014)*</v>
      </c>
      <c r="H21" s="52" t="str">
        <f>H7</f>
        <v>Q4 (2014)!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40981</v>
      </c>
      <c r="F22" s="32">
        <v>30826</v>
      </c>
      <c r="G22" s="32">
        <v>40641</v>
      </c>
      <c r="H22" s="32">
        <v>33588</v>
      </c>
      <c r="I22" s="77">
        <f>SUM(E22:H22)</f>
        <v>146036</v>
      </c>
      <c r="K22" s="18"/>
    </row>
    <row r="23" spans="2:9" s="17" customFormat="1" ht="14.25">
      <c r="B23" s="53"/>
      <c r="C23" s="21"/>
      <c r="D23" s="29" t="s">
        <v>8</v>
      </c>
      <c r="E23" s="24">
        <v>12174</v>
      </c>
      <c r="F23" s="24">
        <v>10347</v>
      </c>
      <c r="G23" s="24">
        <v>11049</v>
      </c>
      <c r="H23" s="24">
        <v>8827</v>
      </c>
      <c r="I23" s="75">
        <f>SUM(E23:H23)</f>
        <v>42397</v>
      </c>
    </row>
    <row r="24" spans="2:9" s="17" customFormat="1" ht="14.25">
      <c r="B24" s="53"/>
      <c r="C24" s="21"/>
      <c r="D24" s="29" t="s">
        <v>9</v>
      </c>
      <c r="E24" s="24">
        <f>E22-E23</f>
        <v>28807</v>
      </c>
      <c r="F24" s="24">
        <v>20479</v>
      </c>
      <c r="G24" s="24">
        <v>29592</v>
      </c>
      <c r="H24" s="24">
        <v>24761</v>
      </c>
      <c r="I24" s="75">
        <f>SUM(E24:H24)</f>
        <v>103639</v>
      </c>
    </row>
    <row r="25" spans="2:11" s="17" customFormat="1" ht="15" thickBot="1">
      <c r="B25" s="53"/>
      <c r="C25" s="21"/>
      <c r="D25" s="30" t="s">
        <v>10</v>
      </c>
      <c r="E25" s="25">
        <v>589725</v>
      </c>
      <c r="F25" s="25">
        <v>576179</v>
      </c>
      <c r="G25" s="25">
        <v>576953</v>
      </c>
      <c r="H25" s="25">
        <v>578006</v>
      </c>
      <c r="I25" s="76">
        <f>SUM(E25:H25)</f>
        <v>2320863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0.04884819195387681</v>
      </c>
      <c r="F26" s="42">
        <f>(F24/F25)</f>
        <v>0.03554277403376381</v>
      </c>
      <c r="G26" s="42">
        <f>(G24/G25)</f>
        <v>0.051290139751418225</v>
      </c>
      <c r="H26" s="42">
        <f>(H24/H25)</f>
        <v>0.04283865565409355</v>
      </c>
      <c r="I26" s="43">
        <f>(I24/I25)</f>
        <v>0.044655371730257236</v>
      </c>
    </row>
    <row r="27" s="17" customFormat="1" ht="15" thickBot="1"/>
    <row r="28" spans="2:9" ht="29.25" customHeight="1" thickBot="1">
      <c r="B28" s="55" t="s">
        <v>12</v>
      </c>
      <c r="C28" s="56">
        <f>I33</f>
        <v>0.031304119078413746</v>
      </c>
      <c r="D28" s="81"/>
      <c r="E28" s="57" t="str">
        <f>E7</f>
        <v>Q1 (2014)*</v>
      </c>
      <c r="F28" s="57" t="str">
        <f>F7</f>
        <v>Q2 (2014)*</v>
      </c>
      <c r="G28" s="57" t="str">
        <f>G7</f>
        <v>Q3 (2014)*</v>
      </c>
      <c r="H28" s="57" t="str">
        <f>H7</f>
        <v>Q4 (2014)!</v>
      </c>
      <c r="I28" s="57" t="s">
        <v>6</v>
      </c>
    </row>
    <row r="29" spans="2:9" ht="14.25">
      <c r="B29" s="37"/>
      <c r="C29" s="36"/>
      <c r="D29" s="31" t="s">
        <v>7</v>
      </c>
      <c r="E29" s="32">
        <v>-4681</v>
      </c>
      <c r="F29" s="32">
        <v>2615</v>
      </c>
      <c r="G29" s="32">
        <v>11572</v>
      </c>
      <c r="H29" s="32">
        <v>-2753</v>
      </c>
      <c r="I29" s="32">
        <f>SUM(E29:H29)</f>
        <v>6753</v>
      </c>
    </row>
    <row r="30" spans="2:9" ht="14.25">
      <c r="B30" s="35"/>
      <c r="C30" s="36"/>
      <c r="D30" s="29" t="s">
        <v>8</v>
      </c>
      <c r="E30" s="24">
        <v>317</v>
      </c>
      <c r="F30" s="24">
        <v>168</v>
      </c>
      <c r="G30" s="24">
        <v>248</v>
      </c>
      <c r="H30" s="24">
        <v>308</v>
      </c>
      <c r="I30" s="24">
        <f>SUM(E30:H30)</f>
        <v>1041</v>
      </c>
    </row>
    <row r="31" spans="2:9" ht="14.25">
      <c r="B31" s="35"/>
      <c r="C31" s="36"/>
      <c r="D31" s="29" t="s">
        <v>9</v>
      </c>
      <c r="E31" s="24">
        <f>E29-E30</f>
        <v>-4998</v>
      </c>
      <c r="F31" s="24">
        <v>2447</v>
      </c>
      <c r="G31" s="24">
        <v>11324</v>
      </c>
      <c r="H31" s="24">
        <v>-3061</v>
      </c>
      <c r="I31" s="24">
        <f>SUM(E31:H31)</f>
        <v>5712</v>
      </c>
    </row>
    <row r="32" spans="2:11" ht="15" thickBot="1">
      <c r="B32" s="35"/>
      <c r="C32" s="36"/>
      <c r="D32" s="30" t="s">
        <v>10</v>
      </c>
      <c r="E32" s="25">
        <v>38815</v>
      </c>
      <c r="F32" s="25">
        <v>44593</v>
      </c>
      <c r="G32" s="25">
        <v>55754</v>
      </c>
      <c r="H32" s="25">
        <v>43306</v>
      </c>
      <c r="I32" s="25">
        <f>SUM(E32:H32)</f>
        <v>182468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-0.12876465284039676</v>
      </c>
      <c r="F33" s="42">
        <f>(F31/F32)</f>
        <v>0.05487408337631467</v>
      </c>
      <c r="G33" s="42">
        <f>(G31/G32)</f>
        <v>0.20310650356925064</v>
      </c>
      <c r="H33" s="42">
        <f>(H31/H32)</f>
        <v>-0.07068304622915993</v>
      </c>
      <c r="I33" s="43">
        <f>(I31/I32)</f>
        <v>0.031304119078413746</v>
      </c>
    </row>
    <row r="34" ht="15" thickBot="1"/>
    <row r="35" spans="2:9" ht="29.25" customHeight="1" thickBot="1">
      <c r="B35" s="58" t="s">
        <v>13</v>
      </c>
      <c r="C35" s="59">
        <f>I40</f>
        <v>0.015001964818196527</v>
      </c>
      <c r="D35" s="82"/>
      <c r="E35" s="60" t="str">
        <f>E7</f>
        <v>Q1 (2014)*</v>
      </c>
      <c r="F35" s="60" t="str">
        <f>F7</f>
        <v>Q2 (2014)*</v>
      </c>
      <c r="G35" s="60" t="str">
        <f>G7</f>
        <v>Q3 (2014)*</v>
      </c>
      <c r="H35" s="60" t="str">
        <f>H7</f>
        <v>Q4 (2014)!</v>
      </c>
      <c r="I35" s="60" t="s">
        <v>6</v>
      </c>
    </row>
    <row r="36" spans="2:9" ht="14.25">
      <c r="B36" s="37"/>
      <c r="C36" s="36"/>
      <c r="D36" s="31" t="s">
        <v>7</v>
      </c>
      <c r="E36" s="32">
        <v>2060</v>
      </c>
      <c r="F36" s="32">
        <v>2301</v>
      </c>
      <c r="G36" s="32">
        <v>2051</v>
      </c>
      <c r="H36" s="32">
        <v>2251</v>
      </c>
      <c r="I36" s="32">
        <f>SUM(E36:H36)</f>
        <v>8663</v>
      </c>
    </row>
    <row r="37" spans="2:9" ht="14.25">
      <c r="B37" s="35"/>
      <c r="C37" s="36"/>
      <c r="D37" s="29" t="s">
        <v>8</v>
      </c>
      <c r="E37" s="24">
        <v>606</v>
      </c>
      <c r="F37" s="24">
        <v>934</v>
      </c>
      <c r="G37" s="24">
        <v>748</v>
      </c>
      <c r="H37" s="24">
        <v>1183</v>
      </c>
      <c r="I37" s="24">
        <f>SUM(E37:H37)</f>
        <v>3471</v>
      </c>
    </row>
    <row r="38" spans="2:9" ht="14.25">
      <c r="B38" s="35"/>
      <c r="C38" s="36"/>
      <c r="D38" s="29" t="s">
        <v>9</v>
      </c>
      <c r="E38" s="24">
        <f>E36-E37</f>
        <v>1454</v>
      </c>
      <c r="F38" s="24">
        <v>1367</v>
      </c>
      <c r="G38" s="24">
        <v>1303</v>
      </c>
      <c r="H38" s="24">
        <v>1068</v>
      </c>
      <c r="I38" s="24">
        <f>SUM(E38:H38)</f>
        <v>5192</v>
      </c>
    </row>
    <row r="39" spans="2:11" ht="15" thickBot="1">
      <c r="B39" s="35"/>
      <c r="C39" s="36"/>
      <c r="D39" s="30" t="s">
        <v>10</v>
      </c>
      <c r="E39" s="25">
        <v>73220</v>
      </c>
      <c r="F39" s="25">
        <v>80532</v>
      </c>
      <c r="G39" s="25">
        <v>96106</v>
      </c>
      <c r="H39" s="25">
        <v>96230</v>
      </c>
      <c r="I39" s="25">
        <f>SUM(E39:H39)</f>
        <v>346088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0.019857962305381043</v>
      </c>
      <c r="F40" s="42">
        <f>(F38/F39)</f>
        <v>0.016974618785079224</v>
      </c>
      <c r="G40" s="42">
        <f>(G38/G39)</f>
        <v>0.01355794643414563</v>
      </c>
      <c r="H40" s="42">
        <f>(H38/H39)</f>
        <v>0.011098410059233087</v>
      </c>
      <c r="I40" s="43">
        <f>(I38/I39)</f>
        <v>0.015001964818196527</v>
      </c>
    </row>
    <row r="41" ht="15" thickBot="1"/>
    <row r="42" spans="2:9" ht="29.25" customHeight="1" thickBot="1">
      <c r="B42" s="61" t="s">
        <v>14</v>
      </c>
      <c r="C42" s="62">
        <f>I47</f>
        <v>0.043375696746803874</v>
      </c>
      <c r="D42" s="83"/>
      <c r="E42" s="63" t="str">
        <f>E7</f>
        <v>Q1 (2014)*</v>
      </c>
      <c r="F42" s="63" t="str">
        <f>F7</f>
        <v>Q2 (2014)*</v>
      </c>
      <c r="G42" s="63" t="str">
        <f>G7</f>
        <v>Q3 (2014)*</v>
      </c>
      <c r="H42" s="63" t="str">
        <f>H7</f>
        <v>Q4 (2014)!</v>
      </c>
      <c r="I42" s="63" t="s">
        <v>6</v>
      </c>
    </row>
    <row r="43" spans="2:9" ht="14.25">
      <c r="B43" s="37"/>
      <c r="C43" s="36"/>
      <c r="D43" s="31" t="s">
        <v>7</v>
      </c>
      <c r="E43" s="32">
        <v>17774</v>
      </c>
      <c r="F43" s="32">
        <v>37238</v>
      </c>
      <c r="G43" s="32">
        <v>43720</v>
      </c>
      <c r="H43" s="32">
        <v>41301</v>
      </c>
      <c r="I43" s="32">
        <f>SUM(E43:H43)</f>
        <v>140033</v>
      </c>
    </row>
    <row r="44" spans="2:9" ht="14.25">
      <c r="B44" s="35"/>
      <c r="C44" s="36"/>
      <c r="D44" s="29" t="s">
        <v>8</v>
      </c>
      <c r="E44" s="24">
        <v>6678</v>
      </c>
      <c r="F44" s="24">
        <v>5504</v>
      </c>
      <c r="G44" s="24">
        <v>5744</v>
      </c>
      <c r="H44" s="24">
        <v>7185</v>
      </c>
      <c r="I44" s="24">
        <f>SUM(E44:H44)</f>
        <v>25111</v>
      </c>
    </row>
    <row r="45" spans="2:9" ht="14.25">
      <c r="B45" s="35"/>
      <c r="C45" s="36"/>
      <c r="D45" s="29" t="s">
        <v>9</v>
      </c>
      <c r="E45" s="24">
        <f>E43-E44</f>
        <v>11096</v>
      </c>
      <c r="F45" s="24">
        <v>31734</v>
      </c>
      <c r="G45" s="24">
        <v>37976</v>
      </c>
      <c r="H45" s="24">
        <v>34116</v>
      </c>
      <c r="I45" s="24">
        <f>SUM(E45:H45)</f>
        <v>114922</v>
      </c>
    </row>
    <row r="46" spans="2:11" ht="15" thickBot="1">
      <c r="B46" s="35"/>
      <c r="C46" s="36"/>
      <c r="D46" s="30" t="s">
        <v>10</v>
      </c>
      <c r="E46" s="25">
        <v>626991</v>
      </c>
      <c r="F46" s="25">
        <v>627882</v>
      </c>
      <c r="G46" s="25">
        <v>664822</v>
      </c>
      <c r="H46" s="25">
        <v>729761</v>
      </c>
      <c r="I46" s="25">
        <f>SUM(E46:H46)</f>
        <v>2649456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0.017697223724104493</v>
      </c>
      <c r="F47" s="42">
        <f>(F45/F46)</f>
        <v>0.05054134375567384</v>
      </c>
      <c r="G47" s="42">
        <f>(G45/G46)</f>
        <v>0.057122056730974605</v>
      </c>
      <c r="H47" s="42">
        <f>(H45/H46)</f>
        <v>0.04674955225066837</v>
      </c>
      <c r="I47" s="43">
        <f>(I45/I46)</f>
        <v>0.043375696746803874</v>
      </c>
    </row>
    <row r="48" ht="15" thickBot="1"/>
    <row r="49" spans="2:9" ht="29.25" customHeight="1" thickBot="1">
      <c r="B49" s="64" t="s">
        <v>15</v>
      </c>
      <c r="C49" s="65">
        <f>I54</f>
        <v>0.047925021602818335</v>
      </c>
      <c r="D49" s="84"/>
      <c r="E49" s="66" t="str">
        <f>E7</f>
        <v>Q1 (2014)*</v>
      </c>
      <c r="F49" s="66" t="str">
        <f>F7</f>
        <v>Q2 (2014)*</v>
      </c>
      <c r="G49" s="66" t="str">
        <f>G7</f>
        <v>Q3 (2014)*</v>
      </c>
      <c r="H49" s="66" t="str">
        <f>H7</f>
        <v>Q4 (2014)!</v>
      </c>
      <c r="I49" s="66" t="s">
        <v>6</v>
      </c>
    </row>
    <row r="50" spans="2:9" ht="14.25">
      <c r="B50" s="37"/>
      <c r="C50" s="36"/>
      <c r="D50" s="31" t="s">
        <v>7</v>
      </c>
      <c r="E50" s="32">
        <v>10160</v>
      </c>
      <c r="F50" s="32">
        <v>11051</v>
      </c>
      <c r="G50" s="32">
        <v>11934</v>
      </c>
      <c r="H50" s="32">
        <v>12651</v>
      </c>
      <c r="I50" s="32">
        <f>SUM(E50:H50)</f>
        <v>45796</v>
      </c>
    </row>
    <row r="51" spans="2:9" ht="14.25">
      <c r="B51" s="35"/>
      <c r="C51" s="36"/>
      <c r="D51" s="29" t="s">
        <v>8</v>
      </c>
      <c r="E51" s="24">
        <v>3330</v>
      </c>
      <c r="F51" s="24">
        <v>3410</v>
      </c>
      <c r="G51" s="24">
        <v>3377</v>
      </c>
      <c r="H51" s="24">
        <v>3234</v>
      </c>
      <c r="I51" s="24">
        <f>SUM(E51:H51)</f>
        <v>13351</v>
      </c>
    </row>
    <row r="52" spans="2:9" ht="14.25">
      <c r="B52" s="35"/>
      <c r="C52" s="36"/>
      <c r="D52" s="29" t="s">
        <v>9</v>
      </c>
      <c r="E52" s="24">
        <f>E50-E51</f>
        <v>6830</v>
      </c>
      <c r="F52" s="24">
        <v>7641</v>
      </c>
      <c r="G52" s="24">
        <v>8557</v>
      </c>
      <c r="H52" s="24">
        <v>9417</v>
      </c>
      <c r="I52" s="24">
        <f>SUM(E52:H52)</f>
        <v>32445</v>
      </c>
    </row>
    <row r="53" spans="2:11" ht="15" thickBot="1">
      <c r="B53" s="35"/>
      <c r="C53" s="36"/>
      <c r="D53" s="30" t="s">
        <v>10</v>
      </c>
      <c r="E53" s="25">
        <v>165515</v>
      </c>
      <c r="F53" s="25">
        <v>168042</v>
      </c>
      <c r="G53" s="25">
        <v>164637</v>
      </c>
      <c r="H53" s="25">
        <v>178801</v>
      </c>
      <c r="I53" s="25">
        <f>SUM(E53:H53)</f>
        <v>676995</v>
      </c>
      <c r="K53" s="11"/>
    </row>
    <row r="54" spans="2:9" s="16" customFormat="1" ht="15" thickBot="1">
      <c r="B54" s="38" t="s">
        <v>87</v>
      </c>
      <c r="C54" s="39"/>
      <c r="D54" s="39"/>
      <c r="E54" s="42">
        <f>(E52/E53)</f>
        <v>0.04126514213213304</v>
      </c>
      <c r="F54" s="42">
        <f>(F52/F53)</f>
        <v>0.04547077516335202</v>
      </c>
      <c r="G54" s="42">
        <f>(G52/G53)</f>
        <v>0.051974950952702006</v>
      </c>
      <c r="H54" s="42">
        <f>(H52/H53)</f>
        <v>0.05266749067398952</v>
      </c>
      <c r="I54" s="43">
        <f>(I52/I53)</f>
        <v>0.047925021602818335</v>
      </c>
    </row>
    <row r="55" ht="19.5" customHeight="1" thickBot="1"/>
    <row r="56" spans="2:9" ht="29.25" customHeight="1" thickBot="1">
      <c r="B56" s="67" t="s">
        <v>16</v>
      </c>
      <c r="C56" s="68">
        <f>I61</f>
        <v>0.15413278111909487</v>
      </c>
      <c r="D56" s="85"/>
      <c r="E56" s="69" t="str">
        <f>E7</f>
        <v>Q1 (2014)*</v>
      </c>
      <c r="F56" s="69" t="str">
        <f>F7</f>
        <v>Q2 (2014)*</v>
      </c>
      <c r="G56" s="69" t="str">
        <f>G7</f>
        <v>Q3 (2014)*</v>
      </c>
      <c r="H56" s="69" t="str">
        <f>H7</f>
        <v>Q4 (2014)!</v>
      </c>
      <c r="I56" s="69" t="s">
        <v>6</v>
      </c>
    </row>
    <row r="57" spans="2:9" ht="14.25">
      <c r="B57" s="37"/>
      <c r="C57" s="36"/>
      <c r="D57" s="31" t="s">
        <v>7</v>
      </c>
      <c r="E57" s="32">
        <v>33981</v>
      </c>
      <c r="F57" s="32">
        <v>35013</v>
      </c>
      <c r="G57" s="32">
        <v>49202</v>
      </c>
      <c r="H57" s="32">
        <v>46202</v>
      </c>
      <c r="I57" s="32">
        <f>SUM(E57:H57)</f>
        <v>164398</v>
      </c>
    </row>
    <row r="58" spans="2:9" ht="14.25">
      <c r="B58" s="35"/>
      <c r="C58" s="36"/>
      <c r="D58" s="29" t="s">
        <v>8</v>
      </c>
      <c r="E58" s="24">
        <v>4365</v>
      </c>
      <c r="F58" s="24">
        <v>5662</v>
      </c>
      <c r="G58" s="24">
        <v>5326</v>
      </c>
      <c r="H58" s="24">
        <v>5839</v>
      </c>
      <c r="I58" s="24">
        <f>SUM(E58:H58)</f>
        <v>21192</v>
      </c>
    </row>
    <row r="59" spans="2:9" ht="14.25">
      <c r="B59" s="35"/>
      <c r="C59" s="36"/>
      <c r="D59" s="29" t="s">
        <v>9</v>
      </c>
      <c r="E59" s="24">
        <f>E57-E58</f>
        <v>29616</v>
      </c>
      <c r="F59" s="24">
        <v>29351</v>
      </c>
      <c r="G59" s="24">
        <v>43876</v>
      </c>
      <c r="H59" s="24">
        <v>40363</v>
      </c>
      <c r="I59" s="24">
        <f>SUM(E59:H59)</f>
        <v>143206</v>
      </c>
    </row>
    <row r="60" spans="2:11" ht="15" thickBot="1">
      <c r="B60" s="35"/>
      <c r="C60" s="36"/>
      <c r="D60" s="30" t="s">
        <v>10</v>
      </c>
      <c r="E60" s="25">
        <v>201573</v>
      </c>
      <c r="F60" s="25">
        <v>212343</v>
      </c>
      <c r="G60" s="25">
        <v>269090</v>
      </c>
      <c r="H60" s="25">
        <v>246102</v>
      </c>
      <c r="I60" s="25">
        <f>SUM(E60:H60)</f>
        <v>929108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0.1469244392850233</v>
      </c>
      <c r="F61" s="42">
        <f>(F59/F60)</f>
        <v>0.13822447643670854</v>
      </c>
      <c r="G61" s="42">
        <f>(G59/G60)</f>
        <v>0.16305325355828904</v>
      </c>
      <c r="H61" s="42">
        <f>(H59/H60)</f>
        <v>0.1640092319444783</v>
      </c>
      <c r="I61" s="43">
        <f>(I59/I60)</f>
        <v>0.15413278111909487</v>
      </c>
    </row>
    <row r="62" ht="15" thickBot="1"/>
    <row r="63" spans="2:9" ht="29.25" customHeight="1" thickBot="1">
      <c r="B63" s="70" t="s">
        <v>17</v>
      </c>
      <c r="C63" s="71">
        <f>I68</f>
        <v>0.1420248883055254</v>
      </c>
      <c r="D63" s="86"/>
      <c r="E63" s="72" t="str">
        <f>E7</f>
        <v>Q1 (2014)*</v>
      </c>
      <c r="F63" s="72" t="str">
        <f>F7</f>
        <v>Q2 (2014)*</v>
      </c>
      <c r="G63" s="72" t="str">
        <f>G7</f>
        <v>Q3 (2014)*</v>
      </c>
      <c r="H63" s="72" t="str">
        <f>H7</f>
        <v>Q4 (2014)!</v>
      </c>
      <c r="I63" s="72" t="s">
        <v>6</v>
      </c>
    </row>
    <row r="64" spans="2:9" ht="14.25">
      <c r="B64" s="37"/>
      <c r="C64" s="36"/>
      <c r="D64" s="31" t="s">
        <v>7</v>
      </c>
      <c r="E64" s="32">
        <v>7829</v>
      </c>
      <c r="F64" s="32">
        <v>6193</v>
      </c>
      <c r="G64" s="32">
        <v>9244</v>
      </c>
      <c r="H64" s="32">
        <v>9711</v>
      </c>
      <c r="I64" s="32">
        <f>SUM(E64:H64)</f>
        <v>32977</v>
      </c>
    </row>
    <row r="65" spans="2:9" ht="14.25">
      <c r="B65" s="35"/>
      <c r="C65" s="36"/>
      <c r="D65" s="29" t="s">
        <v>8</v>
      </c>
      <c r="E65" s="24">
        <v>1312</v>
      </c>
      <c r="F65" s="24">
        <v>907</v>
      </c>
      <c r="G65" s="24">
        <v>1213</v>
      </c>
      <c r="H65" s="24">
        <v>1412</v>
      </c>
      <c r="I65" s="24">
        <f>SUM(E65:H65)</f>
        <v>4844</v>
      </c>
    </row>
    <row r="66" spans="2:9" ht="14.25">
      <c r="B66" s="35"/>
      <c r="C66" s="36"/>
      <c r="D66" s="29" t="s">
        <v>9</v>
      </c>
      <c r="E66" s="24">
        <f>E64-E65</f>
        <v>6517</v>
      </c>
      <c r="F66" s="24">
        <v>5286</v>
      </c>
      <c r="G66" s="24">
        <v>8031</v>
      </c>
      <c r="H66" s="24">
        <v>8299</v>
      </c>
      <c r="I66" s="24">
        <f>SUM(E66:H66)</f>
        <v>28133</v>
      </c>
    </row>
    <row r="67" spans="2:11" ht="15" thickBot="1">
      <c r="B67" s="35"/>
      <c r="C67" s="36"/>
      <c r="D67" s="30" t="s">
        <v>10</v>
      </c>
      <c r="E67" s="25">
        <v>47023</v>
      </c>
      <c r="F67" s="25">
        <v>43572</v>
      </c>
      <c r="G67" s="25">
        <v>53531</v>
      </c>
      <c r="H67" s="25">
        <v>53959</v>
      </c>
      <c r="I67" s="25">
        <f>SUM(E67:H67)</f>
        <v>198085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0.1385917529719499</v>
      </c>
      <c r="F68" s="42">
        <f>(F66/F67)</f>
        <v>0.12131644175158358</v>
      </c>
      <c r="G68" s="42">
        <f>(G66/G67)</f>
        <v>0.15002521903196278</v>
      </c>
      <c r="H68" s="42">
        <f>(H66/H67)</f>
        <v>0.1538019607479753</v>
      </c>
      <c r="I68" s="43">
        <f>(I66/I67)</f>
        <v>0.1420248883055254</v>
      </c>
    </row>
    <row r="69" spans="2:7" ht="14.25">
      <c r="B69" s="14" t="s">
        <v>36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42185</v>
      </c>
    </row>
    <row r="3" spans="1:6" ht="15" thickTop="1">
      <c r="A3" s="2"/>
      <c r="B3" s="3" t="s">
        <v>2</v>
      </c>
      <c r="C3" s="4"/>
      <c r="E3" s="27" t="s">
        <v>19</v>
      </c>
      <c r="F3" s="15">
        <v>42277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0.05936393673872982</v>
      </c>
      <c r="D7" s="80"/>
      <c r="E7" s="34" t="s">
        <v>32</v>
      </c>
      <c r="F7" s="34" t="s">
        <v>34</v>
      </c>
      <c r="G7" s="34" t="s">
        <v>37</v>
      </c>
      <c r="H7" s="34" t="s">
        <v>38</v>
      </c>
      <c r="I7" s="34" t="s">
        <v>6</v>
      </c>
    </row>
    <row r="8" spans="2:9" ht="14.25">
      <c r="B8" s="35"/>
      <c r="C8" s="36"/>
      <c r="D8" s="31" t="s">
        <v>7</v>
      </c>
      <c r="E8" s="32">
        <v>134694</v>
      </c>
      <c r="F8" s="32">
        <v>180391</v>
      </c>
      <c r="G8" s="32">
        <v>146317</v>
      </c>
      <c r="H8" s="32">
        <f>'[1]All industries'!$AK$32</f>
        <v>135553</v>
      </c>
      <c r="I8" s="32">
        <f>SUM(E8:H8)</f>
        <v>596955</v>
      </c>
    </row>
    <row r="9" spans="2:9" ht="14.25">
      <c r="B9" s="47"/>
      <c r="C9" s="36"/>
      <c r="D9" s="29" t="s">
        <v>8</v>
      </c>
      <c r="E9" s="24">
        <v>31075</v>
      </c>
      <c r="F9" s="24">
        <v>31281</v>
      </c>
      <c r="G9" s="24">
        <v>31265</v>
      </c>
      <c r="H9" s="24">
        <f>'[1]All industries'!$AK$33</f>
        <v>34693</v>
      </c>
      <c r="I9" s="24">
        <f>SUM(E9:H9)</f>
        <v>128314</v>
      </c>
    </row>
    <row r="10" spans="2:9" ht="14.25">
      <c r="B10" s="35"/>
      <c r="C10" s="36"/>
      <c r="D10" s="29" t="s">
        <v>9</v>
      </c>
      <c r="E10" s="24">
        <v>103619</v>
      </c>
      <c r="F10" s="24">
        <v>149110</v>
      </c>
      <c r="G10" s="24">
        <v>115052</v>
      </c>
      <c r="H10" s="24">
        <f>H8-H9</f>
        <v>100860</v>
      </c>
      <c r="I10" s="24">
        <f>SUM(E10:H10)</f>
        <v>468641</v>
      </c>
    </row>
    <row r="11" spans="2:11" ht="15" thickBot="1">
      <c r="B11" s="35"/>
      <c r="C11" s="36"/>
      <c r="D11" s="30" t="s">
        <v>10</v>
      </c>
      <c r="E11" s="25">
        <v>1883341</v>
      </c>
      <c r="F11" s="25">
        <v>2012649</v>
      </c>
      <c r="G11" s="25">
        <v>2057217</v>
      </c>
      <c r="H11" s="25">
        <f>'[1]All industries'!$AK$3</f>
        <v>1941165</v>
      </c>
      <c r="I11" s="25">
        <f>SUM(E11:H11)</f>
        <v>7894372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0.05501871408311081</v>
      </c>
      <c r="F12" s="42">
        <f>(F10/F11)</f>
        <v>0.07408644030827034</v>
      </c>
      <c r="G12" s="42">
        <f>(G10/G11)</f>
        <v>0.05592603988786793</v>
      </c>
      <c r="H12" s="42">
        <f>(H10/H11)</f>
        <v>0.05195848884561591</v>
      </c>
      <c r="I12" s="43">
        <f>(I10/I11)</f>
        <v>0.05936393673872982</v>
      </c>
    </row>
    <row r="13" ht="15" thickBot="1"/>
    <row r="14" spans="2:9" ht="29.25" customHeight="1" thickBot="1">
      <c r="B14" s="44" t="s">
        <v>5</v>
      </c>
      <c r="C14" s="49">
        <f>I19</f>
        <v>0.02026592918911351</v>
      </c>
      <c r="D14" s="79"/>
      <c r="E14" s="45" t="str">
        <f>E7</f>
        <v>Q2 (2014)*</v>
      </c>
      <c r="F14" s="45" t="str">
        <f>F7</f>
        <v>Q3 (2014)*</v>
      </c>
      <c r="G14" s="45" t="str">
        <f>G7</f>
        <v>Q4 (2014)*</v>
      </c>
      <c r="H14" s="45" t="str">
        <f>H7</f>
        <v>Q1 (2015)!</v>
      </c>
      <c r="I14" s="45" t="s">
        <v>6</v>
      </c>
    </row>
    <row r="15" spans="2:12" ht="14.25">
      <c r="B15" s="35"/>
      <c r="C15" s="36"/>
      <c r="D15" s="31" t="s">
        <v>7</v>
      </c>
      <c r="E15" s="32">
        <v>9457</v>
      </c>
      <c r="F15" s="32">
        <v>12027</v>
      </c>
      <c r="G15" s="32">
        <v>3366</v>
      </c>
      <c r="H15" s="32">
        <f>'[1]Mining &amp; quarrying'!$AK$32</f>
        <v>-102</v>
      </c>
      <c r="I15" s="32">
        <f>SUM(E15:H15)</f>
        <v>24748</v>
      </c>
      <c r="K15" s="12"/>
      <c r="L15" s="12"/>
    </row>
    <row r="16" spans="2:11" ht="14.25">
      <c r="B16" s="46"/>
      <c r="C16" s="36"/>
      <c r="D16" s="29" t="s">
        <v>8</v>
      </c>
      <c r="E16" s="24">
        <v>4143</v>
      </c>
      <c r="F16" s="24">
        <v>3576</v>
      </c>
      <c r="G16" s="24">
        <v>3277</v>
      </c>
      <c r="H16" s="24">
        <f>'[1]Mining &amp; quarrying'!$AK$33</f>
        <v>3185</v>
      </c>
      <c r="I16" s="24">
        <f>SUM(E16:H16)</f>
        <v>14181</v>
      </c>
      <c r="K16" s="12"/>
    </row>
    <row r="17" spans="2:9" ht="14.25">
      <c r="B17" s="35"/>
      <c r="C17" s="36"/>
      <c r="D17" s="29" t="s">
        <v>9</v>
      </c>
      <c r="E17" s="24">
        <v>5314</v>
      </c>
      <c r="F17" s="24">
        <v>8451</v>
      </c>
      <c r="G17" s="24">
        <v>89</v>
      </c>
      <c r="H17" s="24">
        <f>H15-H16</f>
        <v>-3287</v>
      </c>
      <c r="I17" s="24">
        <f>SUM(E17:H17)</f>
        <v>10567</v>
      </c>
    </row>
    <row r="18" spans="2:11" ht="15" thickBot="1">
      <c r="B18" s="35"/>
      <c r="C18" s="36"/>
      <c r="D18" s="30" t="s">
        <v>10</v>
      </c>
      <c r="E18" s="25">
        <v>130198</v>
      </c>
      <c r="F18" s="25">
        <v>131756</v>
      </c>
      <c r="G18" s="25">
        <v>131052</v>
      </c>
      <c r="H18" s="25">
        <f>'[1]Mining &amp; quarrying'!$AK$3</f>
        <v>128411</v>
      </c>
      <c r="I18" s="25">
        <f>SUM(E18:H18)</f>
        <v>521417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0.04081475905927894</v>
      </c>
      <c r="F19" s="42">
        <f>(F17/F18)</f>
        <v>0.06414129147818695</v>
      </c>
      <c r="G19" s="42">
        <f>(G17/G18)</f>
        <v>0.0006791197387296645</v>
      </c>
      <c r="H19" s="42">
        <f>(H17/H18)</f>
        <v>-0.025597495541659205</v>
      </c>
      <c r="I19" s="43">
        <f>(I17/I18)</f>
        <v>0.02026592918911351</v>
      </c>
    </row>
    <row r="20" ht="15" thickBot="1"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0.04241374981234214</v>
      </c>
      <c r="D21" s="78"/>
      <c r="E21" s="52" t="str">
        <f>E7</f>
        <v>Q2 (2014)*</v>
      </c>
      <c r="F21" s="52" t="str">
        <f>F7</f>
        <v>Q3 (2014)*</v>
      </c>
      <c r="G21" s="52" t="str">
        <f>G7</f>
        <v>Q4 (2014)*</v>
      </c>
      <c r="H21" s="52" t="str">
        <f>H7</f>
        <v>Q1 (2015)!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30826</v>
      </c>
      <c r="F22" s="32">
        <v>40641</v>
      </c>
      <c r="G22" s="32">
        <v>33588</v>
      </c>
      <c r="H22" s="32">
        <f>'[1]Manufacturing'!$AK$32</f>
        <v>34485</v>
      </c>
      <c r="I22" s="32">
        <f>SUM(E22:H22)</f>
        <v>139540</v>
      </c>
      <c r="K22" s="18"/>
    </row>
    <row r="23" spans="2:9" s="17" customFormat="1" ht="14.25">
      <c r="B23" s="53"/>
      <c r="C23" s="21"/>
      <c r="D23" s="29" t="s">
        <v>8</v>
      </c>
      <c r="E23" s="24">
        <v>10347</v>
      </c>
      <c r="F23" s="24">
        <v>11049</v>
      </c>
      <c r="G23" s="24">
        <v>8827</v>
      </c>
      <c r="H23" s="24">
        <f>'[1]Manufacturing'!$AK$33</f>
        <v>12695</v>
      </c>
      <c r="I23" s="24">
        <f>SUM(E23:H23)</f>
        <v>42918</v>
      </c>
    </row>
    <row r="24" spans="2:9" s="17" customFormat="1" ht="14.25">
      <c r="B24" s="53"/>
      <c r="C24" s="21"/>
      <c r="D24" s="29" t="s">
        <v>9</v>
      </c>
      <c r="E24" s="24">
        <v>20479</v>
      </c>
      <c r="F24" s="24">
        <v>29592</v>
      </c>
      <c r="G24" s="24">
        <v>24761</v>
      </c>
      <c r="H24" s="24">
        <f>H22-H23</f>
        <v>21790</v>
      </c>
      <c r="I24" s="24">
        <f>SUM(E24:H24)</f>
        <v>96622</v>
      </c>
    </row>
    <row r="25" spans="2:11" s="17" customFormat="1" ht="15" thickBot="1">
      <c r="B25" s="53"/>
      <c r="C25" s="21"/>
      <c r="D25" s="30" t="s">
        <v>10</v>
      </c>
      <c r="E25" s="25">
        <v>576179</v>
      </c>
      <c r="F25" s="25">
        <v>576953</v>
      </c>
      <c r="G25" s="25">
        <v>578006</v>
      </c>
      <c r="H25" s="25">
        <f>'[1]Manufacturing'!$AK$3</f>
        <v>546944</v>
      </c>
      <c r="I25" s="25">
        <f>SUM(E25:H25)</f>
        <v>2278082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0.03554277403376381</v>
      </c>
      <c r="F26" s="42">
        <f>(F24/F25)</f>
        <v>0.051290139751418225</v>
      </c>
      <c r="G26" s="42">
        <f>(G24/G25)</f>
        <v>0.04283865565409355</v>
      </c>
      <c r="H26" s="42">
        <f>(H24/H25)</f>
        <v>0.03983954481628832</v>
      </c>
      <c r="I26" s="43">
        <f>(I24/I25)</f>
        <v>0.04241374981234214</v>
      </c>
    </row>
    <row r="27" s="17" customFormat="1" ht="15" thickBot="1"/>
    <row r="28" spans="2:9" ht="29.25" customHeight="1" thickBot="1">
      <c r="B28" s="55" t="s">
        <v>12</v>
      </c>
      <c r="C28" s="56">
        <f>I33</f>
        <v>0.047157570569454986</v>
      </c>
      <c r="D28" s="81"/>
      <c r="E28" s="57" t="str">
        <f>E7</f>
        <v>Q2 (2014)*</v>
      </c>
      <c r="F28" s="57" t="str">
        <f>F7</f>
        <v>Q3 (2014)*</v>
      </c>
      <c r="G28" s="57" t="str">
        <f>G7</f>
        <v>Q4 (2014)*</v>
      </c>
      <c r="H28" s="57" t="str">
        <f>H7</f>
        <v>Q1 (2015)!</v>
      </c>
      <c r="I28" s="57" t="s">
        <v>6</v>
      </c>
    </row>
    <row r="29" spans="2:9" ht="14.25">
      <c r="B29" s="37"/>
      <c r="C29" s="36"/>
      <c r="D29" s="31" t="s">
        <v>7</v>
      </c>
      <c r="E29" s="32">
        <v>2615</v>
      </c>
      <c r="F29" s="32">
        <v>11572</v>
      </c>
      <c r="G29" s="32">
        <v>-2753</v>
      </c>
      <c r="H29" s="32">
        <f>'[1]Electricity, gas &amp; water supply'!$AK$32</f>
        <v>-1680</v>
      </c>
      <c r="I29" s="32">
        <f>SUM(E29:H29)</f>
        <v>9754</v>
      </c>
    </row>
    <row r="30" spans="2:9" ht="14.25">
      <c r="B30" s="35"/>
      <c r="C30" s="36"/>
      <c r="D30" s="29" t="s">
        <v>8</v>
      </c>
      <c r="E30" s="24">
        <v>168</v>
      </c>
      <c r="F30" s="24">
        <v>248</v>
      </c>
      <c r="G30" s="24">
        <v>308</v>
      </c>
      <c r="H30" s="24">
        <f>'[1]Electricity, gas &amp; water supply'!$AK$33</f>
        <v>271</v>
      </c>
      <c r="I30" s="24">
        <f>SUM(E30:H30)</f>
        <v>995</v>
      </c>
    </row>
    <row r="31" spans="2:9" ht="14.25">
      <c r="B31" s="35"/>
      <c r="C31" s="36"/>
      <c r="D31" s="29" t="s">
        <v>9</v>
      </c>
      <c r="E31" s="24">
        <v>2447</v>
      </c>
      <c r="F31" s="24">
        <v>11324</v>
      </c>
      <c r="G31" s="24">
        <v>-3061</v>
      </c>
      <c r="H31" s="24">
        <f>H29-H30</f>
        <v>-1951</v>
      </c>
      <c r="I31" s="24">
        <f>SUM(E31:H31)</f>
        <v>8759</v>
      </c>
    </row>
    <row r="32" spans="2:11" ht="15" thickBot="1">
      <c r="B32" s="35"/>
      <c r="C32" s="36"/>
      <c r="D32" s="30" t="s">
        <v>10</v>
      </c>
      <c r="E32" s="25">
        <v>44593</v>
      </c>
      <c r="F32" s="25">
        <v>55754</v>
      </c>
      <c r="G32" s="25">
        <v>43306</v>
      </c>
      <c r="H32" s="25">
        <f>'[1]Electricity, gas &amp; water supply'!$AK$3</f>
        <v>42086</v>
      </c>
      <c r="I32" s="25">
        <f>SUM(E32:H32)</f>
        <v>185739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0.05487408337631467</v>
      </c>
      <c r="F33" s="42">
        <f>(F31/F32)</f>
        <v>0.20310650356925064</v>
      </c>
      <c r="G33" s="42">
        <f>(G31/G32)</f>
        <v>-0.07068304622915993</v>
      </c>
      <c r="H33" s="42">
        <f>(H31/H32)</f>
        <v>-0.04635745853728081</v>
      </c>
      <c r="I33" s="43">
        <f>(I31/I32)</f>
        <v>0.047157570569454986</v>
      </c>
    </row>
    <row r="34" ht="15" thickBot="1"/>
    <row r="35" spans="2:9" ht="29.25" customHeight="1" thickBot="1">
      <c r="B35" s="58" t="s">
        <v>13</v>
      </c>
      <c r="C35" s="59">
        <f>I40</f>
        <v>0.02043945228000346</v>
      </c>
      <c r="D35" s="82"/>
      <c r="E35" s="60" t="str">
        <f>E7</f>
        <v>Q2 (2014)*</v>
      </c>
      <c r="F35" s="60" t="str">
        <f>F7</f>
        <v>Q3 (2014)*</v>
      </c>
      <c r="G35" s="60" t="str">
        <f>G7</f>
        <v>Q4 (2014)*</v>
      </c>
      <c r="H35" s="60" t="str">
        <f>H7</f>
        <v>Q1 (2015)!</v>
      </c>
      <c r="I35" s="60" t="s">
        <v>6</v>
      </c>
    </row>
    <row r="36" spans="2:9" ht="14.25">
      <c r="B36" s="37"/>
      <c r="C36" s="36"/>
      <c r="D36" s="31" t="s">
        <v>7</v>
      </c>
      <c r="E36" s="32">
        <v>2301</v>
      </c>
      <c r="F36" s="32">
        <v>2051</v>
      </c>
      <c r="G36" s="32">
        <v>2251</v>
      </c>
      <c r="H36" s="32">
        <f>'[1]Construction'!$AK$32</f>
        <v>4970</v>
      </c>
      <c r="I36" s="32">
        <f>SUM(E36:H36)</f>
        <v>11573</v>
      </c>
    </row>
    <row r="37" spans="2:9" ht="14.25">
      <c r="B37" s="35"/>
      <c r="C37" s="36"/>
      <c r="D37" s="29" t="s">
        <v>8</v>
      </c>
      <c r="E37" s="24">
        <v>934</v>
      </c>
      <c r="F37" s="24">
        <v>748</v>
      </c>
      <c r="G37" s="24">
        <v>1183</v>
      </c>
      <c r="H37" s="24">
        <f>'[1]Construction'!$AK$33</f>
        <v>1149</v>
      </c>
      <c r="I37" s="24">
        <f>SUM(E37:H37)</f>
        <v>4014</v>
      </c>
    </row>
    <row r="38" spans="2:9" ht="14.25">
      <c r="B38" s="35"/>
      <c r="C38" s="36"/>
      <c r="D38" s="29" t="s">
        <v>9</v>
      </c>
      <c r="E38" s="24">
        <v>1367</v>
      </c>
      <c r="F38" s="24">
        <v>1303</v>
      </c>
      <c r="G38" s="24">
        <v>1068</v>
      </c>
      <c r="H38" s="24">
        <f>H36-H37</f>
        <v>3821</v>
      </c>
      <c r="I38" s="24">
        <f>SUM(E38:H38)</f>
        <v>7559</v>
      </c>
    </row>
    <row r="39" spans="2:11" ht="15" thickBot="1">
      <c r="B39" s="35"/>
      <c r="C39" s="36"/>
      <c r="D39" s="30" t="s">
        <v>10</v>
      </c>
      <c r="E39" s="25">
        <v>80532</v>
      </c>
      <c r="F39" s="25">
        <v>96106</v>
      </c>
      <c r="G39" s="25">
        <v>96230</v>
      </c>
      <c r="H39" s="25">
        <f>'[1]Construction'!$AK$3</f>
        <v>96956</v>
      </c>
      <c r="I39" s="25">
        <f>SUM(E39:H39)</f>
        <v>369824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0.016974618785079224</v>
      </c>
      <c r="F40" s="42">
        <f>(F38/F39)</f>
        <v>0.01355794643414563</v>
      </c>
      <c r="G40" s="42">
        <f>(G38/G39)</f>
        <v>0.011098410059233087</v>
      </c>
      <c r="H40" s="42">
        <f>(H38/H39)</f>
        <v>0.0394096291101118</v>
      </c>
      <c r="I40" s="43">
        <f>(I38/I39)</f>
        <v>0.02043945228000346</v>
      </c>
    </row>
    <row r="41" ht="15" thickBot="1"/>
    <row r="42" spans="2:9" ht="29.25" customHeight="1" thickBot="1">
      <c r="B42" s="61" t="s">
        <v>14</v>
      </c>
      <c r="C42" s="62">
        <f>I47</f>
        <v>0.050241552008887684</v>
      </c>
      <c r="D42" s="83"/>
      <c r="E42" s="63" t="str">
        <f>E7</f>
        <v>Q2 (2014)*</v>
      </c>
      <c r="F42" s="63" t="str">
        <f>F7</f>
        <v>Q3 (2014)*</v>
      </c>
      <c r="G42" s="63" t="str">
        <f>G7</f>
        <v>Q4 (2014)*</v>
      </c>
      <c r="H42" s="63" t="str">
        <f>H7</f>
        <v>Q1 (2015)!</v>
      </c>
      <c r="I42" s="63" t="s">
        <v>6</v>
      </c>
    </row>
    <row r="43" spans="2:9" ht="14.25">
      <c r="B43" s="37"/>
      <c r="C43" s="36"/>
      <c r="D43" s="31" t="s">
        <v>7</v>
      </c>
      <c r="E43" s="32">
        <v>37238</v>
      </c>
      <c r="F43" s="32">
        <v>43720</v>
      </c>
      <c r="G43" s="32">
        <v>41301</v>
      </c>
      <c r="H43" s="32">
        <f>'[1]Trade'!$AK$32</f>
        <v>38356</v>
      </c>
      <c r="I43" s="32">
        <f>SUM(E43:H43)</f>
        <v>160615</v>
      </c>
    </row>
    <row r="44" spans="2:9" ht="14.25">
      <c r="B44" s="35"/>
      <c r="C44" s="36"/>
      <c r="D44" s="29" t="s">
        <v>8</v>
      </c>
      <c r="E44" s="24">
        <v>5504</v>
      </c>
      <c r="F44" s="24">
        <v>5744</v>
      </c>
      <c r="G44" s="24">
        <v>7185</v>
      </c>
      <c r="H44" s="24">
        <f>'[1]Trade'!$AK$33</f>
        <v>7235</v>
      </c>
      <c r="I44" s="24">
        <f>SUM(E44:H44)</f>
        <v>25668</v>
      </c>
    </row>
    <row r="45" spans="2:9" ht="14.25">
      <c r="B45" s="35"/>
      <c r="C45" s="36"/>
      <c r="D45" s="29" t="s">
        <v>9</v>
      </c>
      <c r="E45" s="24">
        <v>31734</v>
      </c>
      <c r="F45" s="24">
        <v>37976</v>
      </c>
      <c r="G45" s="24">
        <v>34116</v>
      </c>
      <c r="H45" s="24">
        <f>H43-H44</f>
        <v>31121</v>
      </c>
      <c r="I45" s="24">
        <f>SUM(E45:H45)</f>
        <v>134947</v>
      </c>
    </row>
    <row r="46" spans="2:11" ht="15" thickBot="1">
      <c r="B46" s="35"/>
      <c r="C46" s="36"/>
      <c r="D46" s="30" t="s">
        <v>10</v>
      </c>
      <c r="E46" s="25">
        <v>627882</v>
      </c>
      <c r="F46" s="25">
        <v>664822</v>
      </c>
      <c r="G46" s="25">
        <v>729761</v>
      </c>
      <c r="H46" s="25">
        <f>'[1]Trade'!$AK$3</f>
        <v>663499</v>
      </c>
      <c r="I46" s="25">
        <f>SUM(E46:H46)</f>
        <v>2685964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0.05054134375567384</v>
      </c>
      <c r="F47" s="42">
        <f>(F45/F46)</f>
        <v>0.057122056730974605</v>
      </c>
      <c r="G47" s="42">
        <f>(G45/G46)</f>
        <v>0.04674955225066837</v>
      </c>
      <c r="H47" s="42">
        <f>(H45/H46)</f>
        <v>0.04690436609550278</v>
      </c>
      <c r="I47" s="43">
        <f>(I45/I46)</f>
        <v>0.050241552008887684</v>
      </c>
    </row>
    <row r="48" ht="15" thickBot="1"/>
    <row r="49" spans="2:9" s="17" customFormat="1" ht="29.25" customHeight="1" thickBot="1">
      <c r="B49" s="64" t="s">
        <v>15</v>
      </c>
      <c r="C49" s="65">
        <f>I54</f>
        <v>0.04492856386296501</v>
      </c>
      <c r="D49" s="84"/>
      <c r="E49" s="66" t="str">
        <f>E7</f>
        <v>Q2 (2014)*</v>
      </c>
      <c r="F49" s="66" t="str">
        <f>F7</f>
        <v>Q3 (2014)*</v>
      </c>
      <c r="G49" s="66" t="str">
        <f>G7</f>
        <v>Q4 (2014)*</v>
      </c>
      <c r="H49" s="66" t="str">
        <f>H7</f>
        <v>Q1 (2015)!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32">
        <v>11051</v>
      </c>
      <c r="F50" s="32">
        <v>11934</v>
      </c>
      <c r="G50" s="32">
        <v>12651</v>
      </c>
      <c r="H50" s="77">
        <f>'[1]Transport, storage &amp; communicat'!$AK$32</f>
        <v>9026</v>
      </c>
      <c r="I50" s="77">
        <f>SUM(E50:H50)</f>
        <v>44662</v>
      </c>
    </row>
    <row r="51" spans="2:9" s="17" customFormat="1" ht="14.25">
      <c r="B51" s="53"/>
      <c r="C51" s="21"/>
      <c r="D51" s="29" t="s">
        <v>8</v>
      </c>
      <c r="E51" s="24">
        <v>3410</v>
      </c>
      <c r="F51" s="24">
        <v>3377</v>
      </c>
      <c r="G51" s="24">
        <v>3234</v>
      </c>
      <c r="H51" s="75">
        <f>'[1]Transport, storage &amp; communicat'!$AK$33</f>
        <v>4100</v>
      </c>
      <c r="I51" s="75">
        <f>SUM(E51:H51)</f>
        <v>14121</v>
      </c>
    </row>
    <row r="52" spans="2:9" s="17" customFormat="1" ht="14.25">
      <c r="B52" s="53"/>
      <c r="C52" s="21"/>
      <c r="D52" s="29" t="s">
        <v>9</v>
      </c>
      <c r="E52" s="24">
        <v>7641</v>
      </c>
      <c r="F52" s="24">
        <v>8557</v>
      </c>
      <c r="G52" s="24">
        <v>9417</v>
      </c>
      <c r="H52" s="75">
        <f>H50-H51</f>
        <v>4926</v>
      </c>
      <c r="I52" s="75">
        <f>SUM(E52:H52)</f>
        <v>30541</v>
      </c>
    </row>
    <row r="53" spans="2:11" s="17" customFormat="1" ht="15" thickBot="1">
      <c r="B53" s="53"/>
      <c r="C53" s="21"/>
      <c r="D53" s="30" t="s">
        <v>10</v>
      </c>
      <c r="E53" s="25">
        <v>168042</v>
      </c>
      <c r="F53" s="25">
        <v>164637</v>
      </c>
      <c r="G53" s="25">
        <v>178801</v>
      </c>
      <c r="H53" s="76">
        <f>'[1]Transport, storage &amp; communicat'!$AK$3</f>
        <v>168288</v>
      </c>
      <c r="I53" s="76">
        <f>SUM(E53:H53)</f>
        <v>679768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0.04547077516335202</v>
      </c>
      <c r="F54" s="42">
        <f>(F52/F53)</f>
        <v>0.051974950952702006</v>
      </c>
      <c r="G54" s="42">
        <f>(G52/G53)</f>
        <v>0.05266749067398952</v>
      </c>
      <c r="H54" s="42">
        <f>(H52/H53)</f>
        <v>0.02927124928693668</v>
      </c>
      <c r="I54" s="43">
        <f>(I52/I53)</f>
        <v>0.04492856386296501</v>
      </c>
    </row>
    <row r="55" ht="19.5" customHeight="1" thickBot="1"/>
    <row r="56" spans="2:9" ht="29.25" customHeight="1" thickBot="1">
      <c r="B56" s="67" t="s">
        <v>16</v>
      </c>
      <c r="C56" s="68">
        <f>I61</f>
        <v>0.15538570534666163</v>
      </c>
      <c r="D56" s="85"/>
      <c r="E56" s="69" t="str">
        <f>E7</f>
        <v>Q2 (2014)*</v>
      </c>
      <c r="F56" s="69" t="str">
        <f>F7</f>
        <v>Q3 (2014)*</v>
      </c>
      <c r="G56" s="69" t="str">
        <f>G7</f>
        <v>Q4 (2014)*</v>
      </c>
      <c r="H56" s="69" t="str">
        <f>H7</f>
        <v>Q1 (2015)!</v>
      </c>
      <c r="I56" s="69" t="s">
        <v>6</v>
      </c>
    </row>
    <row r="57" spans="2:9" ht="14.25">
      <c r="B57" s="37"/>
      <c r="C57" s="36"/>
      <c r="D57" s="31" t="s">
        <v>7</v>
      </c>
      <c r="E57" s="32">
        <v>35013</v>
      </c>
      <c r="F57" s="32">
        <v>49202</v>
      </c>
      <c r="G57" s="32">
        <v>46202</v>
      </c>
      <c r="H57" s="32">
        <f>'[1]Business services'!$AK$32</f>
        <v>41427</v>
      </c>
      <c r="I57" s="32">
        <f>SUM(E57:H57)</f>
        <v>171844</v>
      </c>
    </row>
    <row r="58" spans="2:9" ht="14.25">
      <c r="B58" s="35"/>
      <c r="C58" s="36"/>
      <c r="D58" s="29" t="s">
        <v>8</v>
      </c>
      <c r="E58" s="24">
        <v>5662</v>
      </c>
      <c r="F58" s="24">
        <v>5326</v>
      </c>
      <c r="G58" s="24">
        <v>5839</v>
      </c>
      <c r="H58" s="24">
        <f>'[1]Business services'!$AK$33</f>
        <v>4780</v>
      </c>
      <c r="I58" s="24">
        <f>SUM(E58:H58)</f>
        <v>21607</v>
      </c>
    </row>
    <row r="59" spans="2:9" ht="14.25">
      <c r="B59" s="35"/>
      <c r="C59" s="36"/>
      <c r="D59" s="29" t="s">
        <v>9</v>
      </c>
      <c r="E59" s="24">
        <v>29351</v>
      </c>
      <c r="F59" s="24">
        <v>43876</v>
      </c>
      <c r="G59" s="24">
        <v>40363</v>
      </c>
      <c r="H59" s="24">
        <f>H57-H58</f>
        <v>36647</v>
      </c>
      <c r="I59" s="24">
        <f>SUM(E59:H59)</f>
        <v>150237</v>
      </c>
    </row>
    <row r="60" spans="2:11" ht="15" thickBot="1">
      <c r="B60" s="35"/>
      <c r="C60" s="36"/>
      <c r="D60" s="30" t="s">
        <v>10</v>
      </c>
      <c r="E60" s="25">
        <v>212343</v>
      </c>
      <c r="F60" s="25">
        <v>269090</v>
      </c>
      <c r="G60" s="25">
        <v>246102</v>
      </c>
      <c r="H60" s="25">
        <f>'[1]Business services'!$AK$3</f>
        <v>239330</v>
      </c>
      <c r="I60" s="25">
        <f>SUM(E60:H60)</f>
        <v>966865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0.13822447643670854</v>
      </c>
      <c r="F61" s="42">
        <f>(F59/F60)</f>
        <v>0.16305325355828904</v>
      </c>
      <c r="G61" s="42">
        <f>(G59/G60)</f>
        <v>0.1640092319444783</v>
      </c>
      <c r="H61" s="42">
        <f>(H59/H60)</f>
        <v>0.15312330255296036</v>
      </c>
      <c r="I61" s="43">
        <f>(I59/I60)</f>
        <v>0.15538570534666163</v>
      </c>
    </row>
    <row r="62" ht="15" thickBot="1"/>
    <row r="63" spans="2:9" ht="29.25" customHeight="1" thickBot="1">
      <c r="B63" s="70" t="s">
        <v>17</v>
      </c>
      <c r="C63" s="71">
        <f>I68</f>
        <v>0.14226971695055463</v>
      </c>
      <c r="D63" s="86"/>
      <c r="E63" s="72" t="str">
        <f>E7</f>
        <v>Q2 (2014)*</v>
      </c>
      <c r="F63" s="72" t="str">
        <f>F7</f>
        <v>Q3 (2014)*</v>
      </c>
      <c r="G63" s="72" t="str">
        <f>G7</f>
        <v>Q4 (2014)*</v>
      </c>
      <c r="H63" s="72" t="str">
        <f>H7</f>
        <v>Q1 (2015)!</v>
      </c>
      <c r="I63" s="72" t="s">
        <v>6</v>
      </c>
    </row>
    <row r="64" spans="2:9" ht="14.25">
      <c r="B64" s="37"/>
      <c r="C64" s="36"/>
      <c r="D64" s="31" t="s">
        <v>7</v>
      </c>
      <c r="E64" s="32">
        <v>6193</v>
      </c>
      <c r="F64" s="32">
        <v>9244</v>
      </c>
      <c r="G64" s="32">
        <v>9711</v>
      </c>
      <c r="H64" s="32">
        <f>'[1]Personal services'!$AK$32</f>
        <v>9071</v>
      </c>
      <c r="I64" s="32">
        <f>SUM(E64:H64)</f>
        <v>34219</v>
      </c>
    </row>
    <row r="65" spans="2:9" ht="14.25">
      <c r="B65" s="35"/>
      <c r="C65" s="36"/>
      <c r="D65" s="29" t="s">
        <v>8</v>
      </c>
      <c r="E65" s="24">
        <v>907</v>
      </c>
      <c r="F65" s="24">
        <v>1213</v>
      </c>
      <c r="G65" s="24">
        <v>1412</v>
      </c>
      <c r="H65" s="24">
        <f>'[1]Personal services'!$AK$33</f>
        <v>1278</v>
      </c>
      <c r="I65" s="24">
        <f>SUM(E65:H65)</f>
        <v>4810</v>
      </c>
    </row>
    <row r="66" spans="2:9" ht="14.25">
      <c r="B66" s="35"/>
      <c r="C66" s="36"/>
      <c r="D66" s="29" t="s">
        <v>9</v>
      </c>
      <c r="E66" s="24">
        <v>5286</v>
      </c>
      <c r="F66" s="24">
        <v>8031</v>
      </c>
      <c r="G66" s="24">
        <v>8299</v>
      </c>
      <c r="H66" s="24">
        <f>H64-H65</f>
        <v>7793</v>
      </c>
      <c r="I66" s="24">
        <f>SUM(E66:H66)</f>
        <v>29409</v>
      </c>
    </row>
    <row r="67" spans="2:11" ht="15" thickBot="1">
      <c r="B67" s="35"/>
      <c r="C67" s="36"/>
      <c r="D67" s="30" t="s">
        <v>10</v>
      </c>
      <c r="E67" s="25">
        <v>43572</v>
      </c>
      <c r="F67" s="25">
        <v>53531</v>
      </c>
      <c r="G67" s="25">
        <v>53959</v>
      </c>
      <c r="H67" s="25">
        <f>'[1]Personal services'!$AK$3</f>
        <v>55651</v>
      </c>
      <c r="I67" s="25">
        <f>SUM(E67:H67)</f>
        <v>206713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0.12131644175158358</v>
      </c>
      <c r="F68" s="42">
        <f>(F66/F67)</f>
        <v>0.15002521903196278</v>
      </c>
      <c r="G68" s="42">
        <f>(G66/G67)</f>
        <v>0.1538019607479753</v>
      </c>
      <c r="H68" s="42">
        <f>(H66/H67)</f>
        <v>0.14003342258000756</v>
      </c>
      <c r="I68" s="43">
        <f>(I66/I67)</f>
        <v>0.14226971695055463</v>
      </c>
    </row>
    <row r="69" spans="2:7" ht="14.25">
      <c r="B69" s="14" t="s">
        <v>39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42277</v>
      </c>
    </row>
    <row r="3" spans="1:6" ht="15" thickTop="1">
      <c r="A3" s="2"/>
      <c r="B3" s="3" t="s">
        <v>2</v>
      </c>
      <c r="C3" s="4"/>
      <c r="E3" s="27" t="s">
        <v>19</v>
      </c>
      <c r="F3" s="15">
        <v>42354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0.057134153429291776</v>
      </c>
      <c r="D7" s="80"/>
      <c r="E7" s="34" t="s">
        <v>34</v>
      </c>
      <c r="F7" s="34" t="s">
        <v>37</v>
      </c>
      <c r="G7" s="34" t="s">
        <v>40</v>
      </c>
      <c r="H7" s="34" t="s">
        <v>41</v>
      </c>
      <c r="I7" s="34" t="s">
        <v>6</v>
      </c>
    </row>
    <row r="8" spans="2:9" ht="14.25">
      <c r="B8" s="35"/>
      <c r="C8" s="36"/>
      <c r="D8" s="31" t="s">
        <v>7</v>
      </c>
      <c r="E8" s="32">
        <v>180391</v>
      </c>
      <c r="F8" s="32">
        <v>146317</v>
      </c>
      <c r="G8" s="32">
        <f>'[1]All industries'!$AK$32</f>
        <v>135553</v>
      </c>
      <c r="H8" s="32">
        <f>'[1]All industries'!$AL$32</f>
        <v>117766</v>
      </c>
      <c r="I8" s="32">
        <f>SUM(E8:H8)</f>
        <v>580027</v>
      </c>
    </row>
    <row r="9" spans="2:9" ht="14.25">
      <c r="B9" s="47"/>
      <c r="C9" s="36"/>
      <c r="D9" s="29" t="s">
        <v>8</v>
      </c>
      <c r="E9" s="24">
        <v>31281</v>
      </c>
      <c r="F9" s="24">
        <v>31265</v>
      </c>
      <c r="G9" s="24">
        <f>'[1]All industries'!$AK$33</f>
        <v>34693</v>
      </c>
      <c r="H9" s="24">
        <f>'[1]All industries'!$AL$33</f>
        <v>26660</v>
      </c>
      <c r="I9" s="24">
        <f>SUM(E9:H9)</f>
        <v>123899</v>
      </c>
    </row>
    <row r="10" spans="2:9" ht="14.25">
      <c r="B10" s="35"/>
      <c r="C10" s="36"/>
      <c r="D10" s="29" t="s">
        <v>9</v>
      </c>
      <c r="E10" s="24">
        <v>149110</v>
      </c>
      <c r="F10" s="24">
        <v>115052</v>
      </c>
      <c r="G10" s="24">
        <f>G8-G9</f>
        <v>100860</v>
      </c>
      <c r="H10" s="24">
        <f>H8-H9</f>
        <v>91106</v>
      </c>
      <c r="I10" s="24">
        <f>SUM(E10:H10)</f>
        <v>456128</v>
      </c>
    </row>
    <row r="11" spans="2:11" ht="15" thickBot="1">
      <c r="B11" s="35"/>
      <c r="C11" s="36"/>
      <c r="D11" s="30" t="s">
        <v>10</v>
      </c>
      <c r="E11" s="25">
        <v>2012649</v>
      </c>
      <c r="F11" s="25">
        <v>2057217</v>
      </c>
      <c r="G11" s="25">
        <f>'[1]All industries'!$AK$3</f>
        <v>1941165</v>
      </c>
      <c r="H11" s="25">
        <f>'[1]All industries'!$AL$3</f>
        <v>1972425</v>
      </c>
      <c r="I11" s="25">
        <f>SUM(E11:H11)</f>
        <v>7983456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0.07408644030827034</v>
      </c>
      <c r="F12" s="42">
        <f>(F10/F11)</f>
        <v>0.05592603988786793</v>
      </c>
      <c r="G12" s="42">
        <f>(G10/G11)</f>
        <v>0.05195848884561591</v>
      </c>
      <c r="H12" s="42">
        <f>(H10/H11)</f>
        <v>0.04618984245281823</v>
      </c>
      <c r="I12" s="43">
        <f>(I10/I11)</f>
        <v>0.057134153429291776</v>
      </c>
    </row>
    <row r="13" ht="15" thickBot="1"/>
    <row r="14" spans="2:9" ht="29.25" customHeight="1" thickBot="1">
      <c r="B14" s="44" t="s">
        <v>5</v>
      </c>
      <c r="C14" s="49">
        <f>I19</f>
        <v>-0.017835301189463932</v>
      </c>
      <c r="D14" s="79"/>
      <c r="E14" s="45" t="str">
        <f>E7</f>
        <v>Q3 (2014)*</v>
      </c>
      <c r="F14" s="45" t="str">
        <f>F7</f>
        <v>Q4 (2014)*</v>
      </c>
      <c r="G14" s="45" t="str">
        <f>G7</f>
        <v>Q1 (2015)*</v>
      </c>
      <c r="H14" s="45" t="str">
        <f>H7</f>
        <v>Q2 (2015)!</v>
      </c>
      <c r="I14" s="45" t="s">
        <v>6</v>
      </c>
    </row>
    <row r="15" spans="2:12" ht="14.25">
      <c r="B15" s="35"/>
      <c r="C15" s="36"/>
      <c r="D15" s="31" t="s">
        <v>7</v>
      </c>
      <c r="E15" s="32">
        <v>12027</v>
      </c>
      <c r="F15" s="32">
        <v>3366</v>
      </c>
      <c r="G15" s="32">
        <f>'[1]Mining &amp; quarrying'!$AK$32</f>
        <v>-102</v>
      </c>
      <c r="H15" s="32">
        <f>'[1]Mining &amp; quarrying'!$AL$32</f>
        <v>-11909</v>
      </c>
      <c r="I15" s="32">
        <f>SUM(E15:H15)</f>
        <v>3382</v>
      </c>
      <c r="K15" s="12"/>
      <c r="L15" s="12"/>
    </row>
    <row r="16" spans="2:11" ht="14.25">
      <c r="B16" s="46"/>
      <c r="C16" s="36"/>
      <c r="D16" s="29" t="s">
        <v>8</v>
      </c>
      <c r="E16" s="24">
        <v>3576</v>
      </c>
      <c r="F16" s="24">
        <v>3277</v>
      </c>
      <c r="G16" s="24">
        <f>'[1]Mining &amp; quarrying'!$AK$33</f>
        <v>3185</v>
      </c>
      <c r="H16" s="24">
        <f>'[1]Mining &amp; quarrying'!$AL$33</f>
        <v>2720</v>
      </c>
      <c r="I16" s="24">
        <f>SUM(E16:H16)</f>
        <v>12758</v>
      </c>
      <c r="K16" s="12"/>
    </row>
    <row r="17" spans="2:9" ht="14.25">
      <c r="B17" s="35"/>
      <c r="C17" s="36"/>
      <c r="D17" s="29" t="s">
        <v>9</v>
      </c>
      <c r="E17" s="24">
        <v>8451</v>
      </c>
      <c r="F17" s="24">
        <v>89</v>
      </c>
      <c r="G17" s="24">
        <f>G15-G16</f>
        <v>-3287</v>
      </c>
      <c r="H17" s="24">
        <f>H15-H16</f>
        <v>-14629</v>
      </c>
      <c r="I17" s="24">
        <f>SUM(E17:H17)</f>
        <v>-9376</v>
      </c>
    </row>
    <row r="18" spans="2:11" ht="15" thickBot="1">
      <c r="B18" s="35"/>
      <c r="C18" s="36"/>
      <c r="D18" s="30" t="s">
        <v>10</v>
      </c>
      <c r="E18" s="25">
        <v>131756</v>
      </c>
      <c r="F18" s="25">
        <v>131052</v>
      </c>
      <c r="G18" s="25">
        <f>'[1]Mining &amp; quarrying'!$AK$3</f>
        <v>128411</v>
      </c>
      <c r="H18" s="25">
        <f>'[1]Mining &amp; quarrying'!$AL$3</f>
        <v>134480</v>
      </c>
      <c r="I18" s="25">
        <f>SUM(E18:H18)</f>
        <v>525699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0.06414129147818695</v>
      </c>
      <c r="F19" s="42">
        <f>(F17/F18)</f>
        <v>0.0006791197387296645</v>
      </c>
      <c r="G19" s="42">
        <f>(G17/G18)</f>
        <v>-0.025597495541659205</v>
      </c>
      <c r="H19" s="42">
        <f>(H17/H18)</f>
        <v>-0.1087819750148721</v>
      </c>
      <c r="I19" s="43">
        <f>(I17/I18)</f>
        <v>-0.017835301189463932</v>
      </c>
    </row>
    <row r="20" spans="8:10" ht="15" thickBot="1">
      <c r="H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0.0496589376922004</v>
      </c>
      <c r="D21" s="78"/>
      <c r="E21" s="52" t="str">
        <f>E7</f>
        <v>Q3 (2014)*</v>
      </c>
      <c r="F21" s="52" t="str">
        <f>F7</f>
        <v>Q4 (2014)*</v>
      </c>
      <c r="G21" s="52" t="str">
        <f>G7</f>
        <v>Q1 (2015)*</v>
      </c>
      <c r="H21" s="52" t="str">
        <f>H7</f>
        <v>Q2 (2015)!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40641</v>
      </c>
      <c r="F22" s="32">
        <v>33588</v>
      </c>
      <c r="G22" s="32">
        <f>'[1]Manufacturing'!$AK$32</f>
        <v>34485</v>
      </c>
      <c r="H22" s="32">
        <f>'[1]Manufacturing'!$AL$32</f>
        <v>44101</v>
      </c>
      <c r="I22" s="32">
        <f>SUM(E22:H22)</f>
        <v>152815</v>
      </c>
      <c r="K22" s="18"/>
    </row>
    <row r="23" spans="2:9" s="17" customFormat="1" ht="14.25">
      <c r="B23" s="53"/>
      <c r="C23" s="21"/>
      <c r="D23" s="29" t="s">
        <v>8</v>
      </c>
      <c r="E23" s="24">
        <v>11049</v>
      </c>
      <c r="F23" s="24">
        <v>8827</v>
      </c>
      <c r="G23" s="24">
        <f>'[1]Manufacturing'!$AK$33</f>
        <v>12695</v>
      </c>
      <c r="H23" s="24">
        <f>'[1]Manufacturing'!$AL$33</f>
        <v>8095</v>
      </c>
      <c r="I23" s="24">
        <f>SUM(E23:H23)</f>
        <v>40666</v>
      </c>
    </row>
    <row r="24" spans="2:9" s="17" customFormat="1" ht="14.25">
      <c r="B24" s="53"/>
      <c r="C24" s="21"/>
      <c r="D24" s="29" t="s">
        <v>9</v>
      </c>
      <c r="E24" s="24">
        <v>29592</v>
      </c>
      <c r="F24" s="24">
        <v>24761</v>
      </c>
      <c r="G24" s="24">
        <f>G22-G23</f>
        <v>21790</v>
      </c>
      <c r="H24" s="24">
        <f>H22-H23</f>
        <v>36006</v>
      </c>
      <c r="I24" s="24">
        <f>SUM(E24:H24)</f>
        <v>112149</v>
      </c>
    </row>
    <row r="25" spans="2:11" s="17" customFormat="1" ht="15" thickBot="1">
      <c r="B25" s="53"/>
      <c r="C25" s="21"/>
      <c r="D25" s="30" t="s">
        <v>10</v>
      </c>
      <c r="E25" s="25">
        <v>576953</v>
      </c>
      <c r="F25" s="25">
        <v>578006</v>
      </c>
      <c r="G25" s="25">
        <f>'[1]Manufacturing'!$AK$3</f>
        <v>546944</v>
      </c>
      <c r="H25" s="25">
        <f>'[1]Manufacturing'!$AL$3</f>
        <v>556482</v>
      </c>
      <c r="I25" s="25">
        <f>SUM(E25:H25)</f>
        <v>2258385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0.051290139751418225</v>
      </c>
      <c r="F26" s="42">
        <f>(F24/F25)</f>
        <v>0.04283865565409355</v>
      </c>
      <c r="G26" s="42">
        <f>(G24/G25)</f>
        <v>0.03983954481628832</v>
      </c>
      <c r="H26" s="42">
        <f>(H24/H25)</f>
        <v>0.06470290144155606</v>
      </c>
      <c r="I26" s="43">
        <f>(I24/I25)</f>
        <v>0.0496589376922004</v>
      </c>
    </row>
    <row r="27" s="17" customFormat="1" ht="15" thickBot="1"/>
    <row r="28" spans="2:9" ht="29.25" customHeight="1" thickBot="1">
      <c r="B28" s="55" t="s">
        <v>12</v>
      </c>
      <c r="C28" s="56">
        <f>I33</f>
        <v>0.02761962447001817</v>
      </c>
      <c r="D28" s="81"/>
      <c r="E28" s="57" t="str">
        <f>E7</f>
        <v>Q3 (2014)*</v>
      </c>
      <c r="F28" s="57" t="str">
        <f>F7</f>
        <v>Q4 (2014)*</v>
      </c>
      <c r="G28" s="57" t="str">
        <f>G7</f>
        <v>Q1 (2015)*</v>
      </c>
      <c r="H28" s="57" t="str">
        <f>H7</f>
        <v>Q2 (2015)!</v>
      </c>
      <c r="I28" s="57" t="s">
        <v>6</v>
      </c>
    </row>
    <row r="29" spans="2:9" ht="14.25">
      <c r="B29" s="37"/>
      <c r="C29" s="36"/>
      <c r="D29" s="31" t="s">
        <v>7</v>
      </c>
      <c r="E29" s="32">
        <v>11572</v>
      </c>
      <c r="F29" s="32">
        <v>-2753</v>
      </c>
      <c r="G29" s="32">
        <f>'[1]Electricity, gas &amp; water supply'!$AK$32</f>
        <v>-1680</v>
      </c>
      <c r="H29" s="32">
        <f>'[1]Electricity, gas &amp; water supply'!$AL$32</f>
        <v>-659</v>
      </c>
      <c r="I29" s="32">
        <f>SUM(E29:H29)</f>
        <v>6480</v>
      </c>
    </row>
    <row r="30" spans="2:9" ht="14.25">
      <c r="B30" s="35"/>
      <c r="C30" s="36"/>
      <c r="D30" s="29" t="s">
        <v>8</v>
      </c>
      <c r="E30" s="24">
        <v>248</v>
      </c>
      <c r="F30" s="24">
        <v>308</v>
      </c>
      <c r="G30" s="24">
        <f>'[1]Electricity, gas &amp; water supply'!$AK$33</f>
        <v>271</v>
      </c>
      <c r="H30" s="24">
        <f>'[1]Electricity, gas &amp; water supply'!$AL$33</f>
        <v>409</v>
      </c>
      <c r="I30" s="24">
        <f>SUM(E30:H30)</f>
        <v>1236</v>
      </c>
    </row>
    <row r="31" spans="2:9" ht="14.25">
      <c r="B31" s="35"/>
      <c r="C31" s="36"/>
      <c r="D31" s="29" t="s">
        <v>9</v>
      </c>
      <c r="E31" s="24">
        <v>11324</v>
      </c>
      <c r="F31" s="24">
        <v>-3061</v>
      </c>
      <c r="G31" s="24">
        <f>G29-G30</f>
        <v>-1951</v>
      </c>
      <c r="H31" s="24">
        <f>H29-H30</f>
        <v>-1068</v>
      </c>
      <c r="I31" s="24">
        <f>SUM(E31:H31)</f>
        <v>5244</v>
      </c>
    </row>
    <row r="32" spans="2:11" ht="15" thickBot="1">
      <c r="B32" s="35"/>
      <c r="C32" s="36"/>
      <c r="D32" s="30" t="s">
        <v>10</v>
      </c>
      <c r="E32" s="25">
        <v>55754</v>
      </c>
      <c r="F32" s="25">
        <v>43306</v>
      </c>
      <c r="G32" s="25">
        <f>'[1]Electricity, gas &amp; water supply'!$AK$3</f>
        <v>42086</v>
      </c>
      <c r="H32" s="25">
        <f>'[1]Electricity, gas &amp; water supply'!$AL$3</f>
        <v>48719</v>
      </c>
      <c r="I32" s="25">
        <f>SUM(E32:H32)</f>
        <v>189865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0.20310650356925064</v>
      </c>
      <c r="F33" s="42">
        <f>(F31/F32)</f>
        <v>-0.07068304622915993</v>
      </c>
      <c r="G33" s="42">
        <f>(G31/G32)</f>
        <v>-0.04635745853728081</v>
      </c>
      <c r="H33" s="42">
        <f>(H31/H32)</f>
        <v>-0.021921632217410045</v>
      </c>
      <c r="I33" s="43">
        <f>(I31/I32)</f>
        <v>0.02761962447001817</v>
      </c>
    </row>
    <row r="34" ht="15" thickBot="1"/>
    <row r="35" spans="2:9" ht="29.25" customHeight="1" thickBot="1">
      <c r="B35" s="58" t="s">
        <v>13</v>
      </c>
      <c r="C35" s="59">
        <f>I40</f>
        <v>0.02916141318280031</v>
      </c>
      <c r="D35" s="82"/>
      <c r="E35" s="60" t="str">
        <f>E7</f>
        <v>Q3 (2014)*</v>
      </c>
      <c r="F35" s="60" t="str">
        <f>F7</f>
        <v>Q4 (2014)*</v>
      </c>
      <c r="G35" s="60" t="str">
        <f>G7</f>
        <v>Q1 (2015)*</v>
      </c>
      <c r="H35" s="60" t="str">
        <f>H7</f>
        <v>Q2 (2015)!</v>
      </c>
      <c r="I35" s="60" t="s">
        <v>6</v>
      </c>
    </row>
    <row r="36" spans="2:9" ht="14.25">
      <c r="B36" s="37"/>
      <c r="C36" s="36"/>
      <c r="D36" s="31" t="s">
        <v>7</v>
      </c>
      <c r="E36" s="32">
        <v>2051</v>
      </c>
      <c r="F36" s="32">
        <v>2251</v>
      </c>
      <c r="G36" s="32">
        <f>'[1]Construction'!$AK$32</f>
        <v>4970</v>
      </c>
      <c r="H36" s="32">
        <f>'[1]Construction'!$AL$32</f>
        <v>5950</v>
      </c>
      <c r="I36" s="32">
        <f>SUM(E36:H36)</f>
        <v>15222</v>
      </c>
    </row>
    <row r="37" spans="2:9" ht="14.25">
      <c r="B37" s="35"/>
      <c r="C37" s="36"/>
      <c r="D37" s="29" t="s">
        <v>8</v>
      </c>
      <c r="E37" s="24">
        <v>748</v>
      </c>
      <c r="F37" s="24">
        <v>1183</v>
      </c>
      <c r="G37" s="24">
        <f>'[1]Construction'!$AK$33</f>
        <v>1149</v>
      </c>
      <c r="H37" s="24">
        <f>'[1]Construction'!$AL$33</f>
        <v>994</v>
      </c>
      <c r="I37" s="24">
        <f>SUM(E37:H37)</f>
        <v>4074</v>
      </c>
    </row>
    <row r="38" spans="2:9" ht="14.25">
      <c r="B38" s="35"/>
      <c r="C38" s="36"/>
      <c r="D38" s="29" t="s">
        <v>9</v>
      </c>
      <c r="E38" s="24">
        <v>1303</v>
      </c>
      <c r="F38" s="24">
        <v>1068</v>
      </c>
      <c r="G38" s="24">
        <f>G36-G37</f>
        <v>3821</v>
      </c>
      <c r="H38" s="24">
        <f>H36-H37</f>
        <v>4956</v>
      </c>
      <c r="I38" s="24">
        <f>SUM(E38:H38)</f>
        <v>11148</v>
      </c>
    </row>
    <row r="39" spans="2:11" ht="15" thickBot="1">
      <c r="B39" s="35"/>
      <c r="C39" s="36"/>
      <c r="D39" s="30" t="s">
        <v>10</v>
      </c>
      <c r="E39" s="25">
        <v>96106</v>
      </c>
      <c r="F39" s="25">
        <v>96230</v>
      </c>
      <c r="G39" s="25">
        <f>'[1]Construction'!$AK$3</f>
        <v>96956</v>
      </c>
      <c r="H39" s="25">
        <f>'[1]Construction'!$AL$3</f>
        <v>92994</v>
      </c>
      <c r="I39" s="25">
        <f>SUM(E39:H39)</f>
        <v>382286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0.01355794643414563</v>
      </c>
      <c r="F40" s="42">
        <f>(F38/F39)</f>
        <v>0.011098410059233087</v>
      </c>
      <c r="G40" s="42">
        <f>(G38/G39)</f>
        <v>0.0394096291101118</v>
      </c>
      <c r="H40" s="42">
        <f>(H38/H39)</f>
        <v>0.05329376088779921</v>
      </c>
      <c r="I40" s="43">
        <f>(I38/I39)</f>
        <v>0.02916141318280031</v>
      </c>
    </row>
    <row r="41" ht="15" thickBot="1"/>
    <row r="42" spans="2:9" ht="29.25" customHeight="1" thickBot="1">
      <c r="B42" s="61" t="s">
        <v>14</v>
      </c>
      <c r="C42" s="62">
        <f>I47</f>
        <v>0.044687362174805685</v>
      </c>
      <c r="D42" s="83"/>
      <c r="E42" s="63" t="str">
        <f>E7</f>
        <v>Q3 (2014)*</v>
      </c>
      <c r="F42" s="63" t="str">
        <f>F7</f>
        <v>Q4 (2014)*</v>
      </c>
      <c r="G42" s="63" t="str">
        <f>G7</f>
        <v>Q1 (2015)*</v>
      </c>
      <c r="H42" s="63" t="str">
        <f>H7</f>
        <v>Q2 (2015)!</v>
      </c>
      <c r="I42" s="63" t="s">
        <v>6</v>
      </c>
    </row>
    <row r="43" spans="2:9" ht="14.25">
      <c r="B43" s="37"/>
      <c r="C43" s="36"/>
      <c r="D43" s="31" t="s">
        <v>7</v>
      </c>
      <c r="E43" s="32">
        <v>43720</v>
      </c>
      <c r="F43" s="32">
        <v>41301</v>
      </c>
      <c r="G43" s="32">
        <f>'[1]Trade'!$AK$32</f>
        <v>38356</v>
      </c>
      <c r="H43" s="32">
        <f>'[1]Trade'!$AL$32</f>
        <v>23504</v>
      </c>
      <c r="I43" s="32">
        <f>SUM(E43:H43)</f>
        <v>146881</v>
      </c>
    </row>
    <row r="44" spans="2:9" ht="14.25">
      <c r="B44" s="35"/>
      <c r="C44" s="36"/>
      <c r="D44" s="29" t="s">
        <v>8</v>
      </c>
      <c r="E44" s="24">
        <v>5744</v>
      </c>
      <c r="F44" s="24">
        <v>7185</v>
      </c>
      <c r="G44" s="24">
        <f>'[1]Trade'!$AK$33</f>
        <v>7235</v>
      </c>
      <c r="H44" s="24">
        <f>'[1]Trade'!$AL$33</f>
        <v>4522</v>
      </c>
      <c r="I44" s="24">
        <f>SUM(E44:H44)</f>
        <v>24686</v>
      </c>
    </row>
    <row r="45" spans="2:9" ht="14.25">
      <c r="B45" s="35"/>
      <c r="C45" s="36"/>
      <c r="D45" s="29" t="s">
        <v>9</v>
      </c>
      <c r="E45" s="24">
        <v>37976</v>
      </c>
      <c r="F45" s="24">
        <v>34116</v>
      </c>
      <c r="G45" s="24">
        <f>G43-G44</f>
        <v>31121</v>
      </c>
      <c r="H45" s="24">
        <f>H43-H44</f>
        <v>18982</v>
      </c>
      <c r="I45" s="24">
        <f>SUM(E45:H45)</f>
        <v>122195</v>
      </c>
    </row>
    <row r="46" spans="2:11" ht="15" thickBot="1">
      <c r="B46" s="35"/>
      <c r="C46" s="36"/>
      <c r="D46" s="30" t="s">
        <v>10</v>
      </c>
      <c r="E46" s="25">
        <v>664822</v>
      </c>
      <c r="F46" s="25">
        <v>729761</v>
      </c>
      <c r="G46" s="25">
        <f>'[1]Trade'!$AK$3</f>
        <v>663499</v>
      </c>
      <c r="H46" s="25">
        <f>'[1]Trade'!$AL$3</f>
        <v>676360</v>
      </c>
      <c r="I46" s="25">
        <f>SUM(E46:H46)</f>
        <v>2734442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0.057122056730974605</v>
      </c>
      <c r="F47" s="42">
        <f>(F45/F46)</f>
        <v>0.04674955225066837</v>
      </c>
      <c r="G47" s="42">
        <f>(G45/G46)</f>
        <v>0.04690436609550278</v>
      </c>
      <c r="H47" s="42">
        <f>(H45/H46)</f>
        <v>0.02806493583298835</v>
      </c>
      <c r="I47" s="43">
        <f>(I45/I46)</f>
        <v>0.044687362174805685</v>
      </c>
    </row>
    <row r="48" ht="15" thickBot="1"/>
    <row r="49" spans="2:9" s="17" customFormat="1" ht="29.25" customHeight="1" thickBot="1">
      <c r="B49" s="64" t="s">
        <v>15</v>
      </c>
      <c r="C49" s="65">
        <f>I54</f>
        <v>0.0448681963838795</v>
      </c>
      <c r="D49" s="84"/>
      <c r="E49" s="66" t="str">
        <f>E7</f>
        <v>Q3 (2014)*</v>
      </c>
      <c r="F49" s="66" t="str">
        <f>F7</f>
        <v>Q4 (2014)*</v>
      </c>
      <c r="G49" s="66" t="str">
        <f>G7</f>
        <v>Q1 (2015)*</v>
      </c>
      <c r="H49" s="66" t="str">
        <f>H7</f>
        <v>Q2 (2015)!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32">
        <v>11934</v>
      </c>
      <c r="F50" s="32">
        <v>12651</v>
      </c>
      <c r="G50" s="77">
        <f>'[1]Transport, storage &amp; communicat'!$AK$32</f>
        <v>9026</v>
      </c>
      <c r="H50" s="77">
        <f>'[1]Transport, storage &amp; communicat'!$AL$32</f>
        <v>11872</v>
      </c>
      <c r="I50" s="77">
        <f>SUM(E50:H50)</f>
        <v>45483</v>
      </c>
    </row>
    <row r="51" spans="2:9" s="17" customFormat="1" ht="14.25">
      <c r="B51" s="53"/>
      <c r="C51" s="21"/>
      <c r="D51" s="29" t="s">
        <v>8</v>
      </c>
      <c r="E51" s="24">
        <v>3377</v>
      </c>
      <c r="F51" s="24">
        <v>3234</v>
      </c>
      <c r="G51" s="75">
        <f>'[1]Transport, storage &amp; communicat'!$AK$33</f>
        <v>4100</v>
      </c>
      <c r="H51" s="75">
        <f>'[1]Transport, storage &amp; communicat'!$AL$33</f>
        <v>4080</v>
      </c>
      <c r="I51" s="75">
        <f>SUM(E51:H51)</f>
        <v>14791</v>
      </c>
    </row>
    <row r="52" spans="2:9" s="17" customFormat="1" ht="14.25">
      <c r="B52" s="53"/>
      <c r="C52" s="21"/>
      <c r="D52" s="29" t="s">
        <v>9</v>
      </c>
      <c r="E52" s="24">
        <v>8557</v>
      </c>
      <c r="F52" s="24">
        <v>9417</v>
      </c>
      <c r="G52" s="75">
        <f>G50-G51</f>
        <v>4926</v>
      </c>
      <c r="H52" s="75">
        <f>H50-H51</f>
        <v>7792</v>
      </c>
      <c r="I52" s="75">
        <f>SUM(E52:H52)</f>
        <v>30692</v>
      </c>
    </row>
    <row r="53" spans="2:11" s="17" customFormat="1" ht="15" thickBot="1">
      <c r="B53" s="53"/>
      <c r="C53" s="21"/>
      <c r="D53" s="30" t="s">
        <v>10</v>
      </c>
      <c r="E53" s="25">
        <v>164637</v>
      </c>
      <c r="F53" s="25">
        <v>178801</v>
      </c>
      <c r="G53" s="76">
        <f>'[1]Transport, storage &amp; communicat'!$AK$3</f>
        <v>168288</v>
      </c>
      <c r="H53" s="76">
        <f>'[1]Transport, storage &amp; communicat'!$AL$3</f>
        <v>172322</v>
      </c>
      <c r="I53" s="76">
        <f>SUM(E53:H53)</f>
        <v>684048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0.051974950952702006</v>
      </c>
      <c r="F54" s="42">
        <f>(F52/F53)</f>
        <v>0.05266749067398952</v>
      </c>
      <c r="G54" s="42">
        <f>(G52/G53)</f>
        <v>0.02927124928693668</v>
      </c>
      <c r="H54" s="42">
        <f>(H52/H53)</f>
        <v>0.04521767388957881</v>
      </c>
      <c r="I54" s="43">
        <f>(I52/I53)</f>
        <v>0.0448681963838795</v>
      </c>
    </row>
    <row r="55" ht="19.5" customHeight="1" thickBot="1"/>
    <row r="56" spans="2:9" ht="29.25" customHeight="1" thickBot="1">
      <c r="B56" s="67" t="s">
        <v>16</v>
      </c>
      <c r="C56" s="68">
        <f>I61</f>
        <v>0.15400446966414907</v>
      </c>
      <c r="D56" s="85"/>
      <c r="E56" s="69" t="str">
        <f>E7</f>
        <v>Q3 (2014)*</v>
      </c>
      <c r="F56" s="69" t="str">
        <f>F7</f>
        <v>Q4 (2014)*</v>
      </c>
      <c r="G56" s="69" t="str">
        <f>G7</f>
        <v>Q1 (2015)*</v>
      </c>
      <c r="H56" s="69" t="str">
        <f>H7</f>
        <v>Q2 (2015)!</v>
      </c>
      <c r="I56" s="69" t="s">
        <v>6</v>
      </c>
    </row>
    <row r="57" spans="2:9" ht="14.25">
      <c r="B57" s="37"/>
      <c r="C57" s="36"/>
      <c r="D57" s="31" t="s">
        <v>7</v>
      </c>
      <c r="E57" s="32">
        <v>49202</v>
      </c>
      <c r="F57" s="32">
        <v>46202</v>
      </c>
      <c r="G57" s="32">
        <f>'[1]Business services'!$AK$32</f>
        <v>41427</v>
      </c>
      <c r="H57" s="32">
        <f>'[1]Business services'!$AL$32</f>
        <v>36417</v>
      </c>
      <c r="I57" s="32">
        <f>SUM(E57:H57)</f>
        <v>173248</v>
      </c>
    </row>
    <row r="58" spans="2:9" ht="14.25">
      <c r="B58" s="35"/>
      <c r="C58" s="36"/>
      <c r="D58" s="29" t="s">
        <v>8</v>
      </c>
      <c r="E58" s="24">
        <v>5326</v>
      </c>
      <c r="F58" s="24">
        <v>5839</v>
      </c>
      <c r="G58" s="24">
        <f>'[1]Business services'!$AK$33</f>
        <v>4780</v>
      </c>
      <c r="H58" s="24">
        <f>'[1]Business services'!$AL$33</f>
        <v>4803</v>
      </c>
      <c r="I58" s="24">
        <f>SUM(E58:H58)</f>
        <v>20748</v>
      </c>
    </row>
    <row r="59" spans="2:9" ht="14.25">
      <c r="B59" s="35"/>
      <c r="C59" s="36"/>
      <c r="D59" s="29" t="s">
        <v>9</v>
      </c>
      <c r="E59" s="24">
        <v>43876</v>
      </c>
      <c r="F59" s="24">
        <v>40363</v>
      </c>
      <c r="G59" s="24">
        <f>G57-G58</f>
        <v>36647</v>
      </c>
      <c r="H59" s="24">
        <f>H57-H58</f>
        <v>31614</v>
      </c>
      <c r="I59" s="24">
        <f>SUM(E59:H59)</f>
        <v>152500</v>
      </c>
    </row>
    <row r="60" spans="2:11" ht="15" thickBot="1">
      <c r="B60" s="35"/>
      <c r="C60" s="36"/>
      <c r="D60" s="30" t="s">
        <v>10</v>
      </c>
      <c r="E60" s="25">
        <v>269090</v>
      </c>
      <c r="F60" s="25">
        <v>246102</v>
      </c>
      <c r="G60" s="25">
        <f>'[1]Business services'!$AK$3</f>
        <v>239330</v>
      </c>
      <c r="H60" s="25">
        <f>'[1]Business services'!$AL$3</f>
        <v>235709</v>
      </c>
      <c r="I60" s="25">
        <f>SUM(E60:H60)</f>
        <v>990231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0.16305325355828904</v>
      </c>
      <c r="F61" s="42">
        <f>(F59/F60)</f>
        <v>0.1640092319444783</v>
      </c>
      <c r="G61" s="42">
        <f>(G59/G60)</f>
        <v>0.15312330255296036</v>
      </c>
      <c r="H61" s="42">
        <f>(H59/H60)</f>
        <v>0.13412300760683724</v>
      </c>
      <c r="I61" s="43">
        <f>(I59/I60)</f>
        <v>0.15400446966414907</v>
      </c>
    </row>
    <row r="62" ht="15" thickBot="1"/>
    <row r="63" spans="2:9" ht="29.25" customHeight="1" thickBot="1">
      <c r="B63" s="70" t="s">
        <v>17</v>
      </c>
      <c r="C63" s="71">
        <f>I68</f>
        <v>0.144512585812357</v>
      </c>
      <c r="D63" s="86"/>
      <c r="E63" s="72" t="str">
        <f>E7</f>
        <v>Q3 (2014)*</v>
      </c>
      <c r="F63" s="72" t="str">
        <f>F7</f>
        <v>Q4 (2014)*</v>
      </c>
      <c r="G63" s="72" t="str">
        <f>G7</f>
        <v>Q1 (2015)*</v>
      </c>
      <c r="H63" s="72" t="str">
        <f>H7</f>
        <v>Q2 (2015)!</v>
      </c>
      <c r="I63" s="72" t="s">
        <v>6</v>
      </c>
    </row>
    <row r="64" spans="2:9" ht="14.25">
      <c r="B64" s="37"/>
      <c r="C64" s="36"/>
      <c r="D64" s="31" t="s">
        <v>7</v>
      </c>
      <c r="E64" s="32">
        <v>9244</v>
      </c>
      <c r="F64" s="32">
        <v>9711</v>
      </c>
      <c r="G64" s="32">
        <f>'[1]Personal services'!$AK$32</f>
        <v>9071</v>
      </c>
      <c r="H64" s="32">
        <f>'[1]Personal services'!$AL$32</f>
        <v>8490</v>
      </c>
      <c r="I64" s="32">
        <f>SUM(E64:H64)</f>
        <v>36516</v>
      </c>
    </row>
    <row r="65" spans="2:9" ht="14.25">
      <c r="B65" s="35"/>
      <c r="C65" s="36"/>
      <c r="D65" s="29" t="s">
        <v>8</v>
      </c>
      <c r="E65" s="24">
        <v>1213</v>
      </c>
      <c r="F65" s="24">
        <v>1412</v>
      </c>
      <c r="G65" s="24">
        <f>'[1]Personal services'!$AK$33</f>
        <v>1278</v>
      </c>
      <c r="H65" s="24">
        <f>'[1]Personal services'!$AL$33</f>
        <v>1037</v>
      </c>
      <c r="I65" s="24">
        <f>SUM(E65:H65)</f>
        <v>4940</v>
      </c>
    </row>
    <row r="66" spans="2:9" ht="14.25">
      <c r="B66" s="35"/>
      <c r="C66" s="36"/>
      <c r="D66" s="29" t="s">
        <v>9</v>
      </c>
      <c r="E66" s="24">
        <v>8031</v>
      </c>
      <c r="F66" s="24">
        <v>8299</v>
      </c>
      <c r="G66" s="24">
        <f>G64-G65</f>
        <v>7793</v>
      </c>
      <c r="H66" s="24">
        <f>H64-H65</f>
        <v>7453</v>
      </c>
      <c r="I66" s="24">
        <f>SUM(E66:H66)</f>
        <v>31576</v>
      </c>
    </row>
    <row r="67" spans="2:11" ht="15" thickBot="1">
      <c r="B67" s="35"/>
      <c r="C67" s="36"/>
      <c r="D67" s="30" t="s">
        <v>10</v>
      </c>
      <c r="E67" s="25">
        <v>53531</v>
      </c>
      <c r="F67" s="25">
        <v>53959</v>
      </c>
      <c r="G67" s="25">
        <f>'[1]Personal services'!$AK$3</f>
        <v>55651</v>
      </c>
      <c r="H67" s="25">
        <f>'[1]Personal services'!$AL$3</f>
        <v>55359</v>
      </c>
      <c r="I67" s="25">
        <f>SUM(E67:H67)</f>
        <v>218500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0.15002521903196278</v>
      </c>
      <c r="F68" s="42">
        <f>(F66/F67)</f>
        <v>0.1538019607479753</v>
      </c>
      <c r="G68" s="42">
        <f>(G66/G67)</f>
        <v>0.14003342258000756</v>
      </c>
      <c r="H68" s="42">
        <f>(H66/H67)</f>
        <v>0.13463032207951733</v>
      </c>
      <c r="I68" s="43">
        <f>(I66/I67)</f>
        <v>0.144512585812357</v>
      </c>
    </row>
    <row r="69" spans="2:7" ht="14.25">
      <c r="B69" s="14" t="s">
        <v>42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42353</v>
      </c>
    </row>
    <row r="3" spans="1:6" ht="15" thickTop="1">
      <c r="A3" s="2"/>
      <c r="B3" s="3" t="s">
        <v>2</v>
      </c>
      <c r="C3" s="4"/>
      <c r="E3" s="27" t="s">
        <v>19</v>
      </c>
      <c r="F3" s="15">
        <v>42460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0.05283559619976428</v>
      </c>
      <c r="D7" s="80"/>
      <c r="E7" s="34" t="s">
        <v>37</v>
      </c>
      <c r="F7" s="34" t="s">
        <v>40</v>
      </c>
      <c r="G7" s="34" t="s">
        <v>43</v>
      </c>
      <c r="H7" s="34" t="s">
        <v>44</v>
      </c>
      <c r="I7" s="34" t="s">
        <v>6</v>
      </c>
    </row>
    <row r="8" spans="2:9" ht="14.25">
      <c r="B8" s="35"/>
      <c r="C8" s="36"/>
      <c r="D8" s="31" t="s">
        <v>7</v>
      </c>
      <c r="E8" s="32">
        <v>146317</v>
      </c>
      <c r="F8" s="32">
        <f>'[1]All industries'!$AK$32</f>
        <v>135553</v>
      </c>
      <c r="G8" s="32">
        <f>'[1]All industries'!$AL$32</f>
        <v>117766</v>
      </c>
      <c r="H8" s="32">
        <f>'[1]All industries'!$AM$32</f>
        <v>146642</v>
      </c>
      <c r="I8" s="32">
        <f>SUM(E8:H8)</f>
        <v>546278</v>
      </c>
    </row>
    <row r="9" spans="2:9" ht="14.25">
      <c r="B9" s="47"/>
      <c r="C9" s="36"/>
      <c r="D9" s="29" t="s">
        <v>8</v>
      </c>
      <c r="E9" s="24">
        <v>31265</v>
      </c>
      <c r="F9" s="24">
        <f>'[1]All industries'!$AK$33</f>
        <v>34693</v>
      </c>
      <c r="G9" s="24">
        <f>'[1]All industries'!$AL$33</f>
        <v>26660</v>
      </c>
      <c r="H9" s="24">
        <f>'[1]All industries'!$AM$33</f>
        <v>27876</v>
      </c>
      <c r="I9" s="24">
        <f>SUM(E9:H9)</f>
        <v>120494</v>
      </c>
    </row>
    <row r="10" spans="2:9" ht="14.25">
      <c r="B10" s="35"/>
      <c r="C10" s="36"/>
      <c r="D10" s="29" t="s">
        <v>9</v>
      </c>
      <c r="E10" s="24">
        <v>115052</v>
      </c>
      <c r="F10" s="24">
        <f>F8-F9</f>
        <v>100860</v>
      </c>
      <c r="G10" s="24">
        <f>G8-G9</f>
        <v>91106</v>
      </c>
      <c r="H10" s="24">
        <f>H8-H9</f>
        <v>118766</v>
      </c>
      <c r="I10" s="24">
        <f>SUM(E10:H10)</f>
        <v>425784</v>
      </c>
    </row>
    <row r="11" spans="2:11" ht="15" thickBot="1">
      <c r="B11" s="35"/>
      <c r="C11" s="36"/>
      <c r="D11" s="30" t="s">
        <v>10</v>
      </c>
      <c r="E11" s="25">
        <v>2057217</v>
      </c>
      <c r="F11" s="25">
        <f>'[1]All industries'!$AK$3</f>
        <v>1941165</v>
      </c>
      <c r="G11" s="25">
        <f>'[1]All industries'!$AL$3</f>
        <v>1972425</v>
      </c>
      <c r="H11" s="25">
        <f>'[1]All industries'!$AM$3</f>
        <v>2087851</v>
      </c>
      <c r="I11" s="25">
        <f>SUM(E11:H11)</f>
        <v>8058658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0.05592603988786793</v>
      </c>
      <c r="F12" s="42">
        <f>(F10/F11)</f>
        <v>0.05195848884561591</v>
      </c>
      <c r="G12" s="42">
        <f>(G10/G11)</f>
        <v>0.04618984245281823</v>
      </c>
      <c r="H12" s="42">
        <f>(H10/H11)</f>
        <v>0.056884327473560134</v>
      </c>
      <c r="I12" s="43">
        <f>(I10/I11)</f>
        <v>0.05283559619976428</v>
      </c>
    </row>
    <row r="13" ht="15" thickBot="1"/>
    <row r="14" spans="2:9" ht="29.25" customHeight="1" thickBot="1">
      <c r="B14" s="44" t="s">
        <v>5</v>
      </c>
      <c r="C14" s="49">
        <f>I19</f>
        <v>-0.05053880481216652</v>
      </c>
      <c r="D14" s="79"/>
      <c r="E14" s="45" t="str">
        <f>E7</f>
        <v>Q4 (2014)*</v>
      </c>
      <c r="F14" s="45" t="str">
        <f>F7</f>
        <v>Q1 (2015)*</v>
      </c>
      <c r="G14" s="45" t="str">
        <f>G7</f>
        <v>Q2 (2015)*</v>
      </c>
      <c r="H14" s="45" t="str">
        <f>H7</f>
        <v>Q3 (2015)!</v>
      </c>
      <c r="I14" s="45" t="s">
        <v>6</v>
      </c>
    </row>
    <row r="15" spans="2:12" ht="14.25">
      <c r="B15" s="35"/>
      <c r="C15" s="36"/>
      <c r="D15" s="31" t="s">
        <v>7</v>
      </c>
      <c r="E15" s="32">
        <v>3366</v>
      </c>
      <c r="F15" s="32">
        <f>'[1]Mining &amp; quarrying'!$AK$32</f>
        <v>-102</v>
      </c>
      <c r="G15" s="32">
        <f>'[1]Mining &amp; quarrying'!$AL$32</f>
        <v>-11909</v>
      </c>
      <c r="H15" s="32">
        <f>'[1]Mining &amp; quarrying'!$AM$32</f>
        <v>-6311</v>
      </c>
      <c r="I15" s="32">
        <f>SUM(E15:H15)</f>
        <v>-14956</v>
      </c>
      <c r="K15" s="12"/>
      <c r="L15" s="12"/>
    </row>
    <row r="16" spans="2:11" ht="14.25">
      <c r="B16" s="46"/>
      <c r="C16" s="36"/>
      <c r="D16" s="29" t="s">
        <v>8</v>
      </c>
      <c r="E16" s="24">
        <v>3277</v>
      </c>
      <c r="F16" s="24">
        <f>'[1]Mining &amp; quarrying'!$AK$33</f>
        <v>3185</v>
      </c>
      <c r="G16" s="24">
        <f>'[1]Mining &amp; quarrying'!$AL$33</f>
        <v>2720</v>
      </c>
      <c r="H16" s="24">
        <f>'[1]Mining &amp; quarrying'!$AM$33</f>
        <v>2374</v>
      </c>
      <c r="I16" s="24">
        <f>SUM(E16:H16)</f>
        <v>11556</v>
      </c>
      <c r="K16" s="12"/>
    </row>
    <row r="17" spans="2:9" ht="14.25">
      <c r="B17" s="35"/>
      <c r="C17" s="36"/>
      <c r="D17" s="29" t="s">
        <v>9</v>
      </c>
      <c r="E17" s="24">
        <v>89</v>
      </c>
      <c r="F17" s="24">
        <f>F15-F16</f>
        <v>-3287</v>
      </c>
      <c r="G17" s="24">
        <f>G15-G16</f>
        <v>-14629</v>
      </c>
      <c r="H17" s="24">
        <f>H15-H16</f>
        <v>-8685</v>
      </c>
      <c r="I17" s="24">
        <f>SUM(E17:H17)</f>
        <v>-26512</v>
      </c>
    </row>
    <row r="18" spans="2:11" ht="15" thickBot="1">
      <c r="B18" s="35"/>
      <c r="C18" s="36"/>
      <c r="D18" s="30" t="s">
        <v>10</v>
      </c>
      <c r="E18" s="25">
        <v>131052</v>
      </c>
      <c r="F18" s="25">
        <f>'[1]Mining &amp; quarrying'!$AK$3</f>
        <v>128411</v>
      </c>
      <c r="G18" s="25">
        <f>'[1]Mining &amp; quarrying'!$AL$3</f>
        <v>134480</v>
      </c>
      <c r="H18" s="25">
        <f>'[1]Mining &amp; quarrying'!$AM$3</f>
        <v>130644</v>
      </c>
      <c r="I18" s="25">
        <f>SUM(E18:H18)</f>
        <v>524587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0.0006791197387296645</v>
      </c>
      <c r="F19" s="42">
        <f>(F17/F18)</f>
        <v>-0.025597495541659205</v>
      </c>
      <c r="G19" s="42">
        <f>(G17/G18)</f>
        <v>-0.1087819750148721</v>
      </c>
      <c r="H19" s="42">
        <f>(H17/H18)</f>
        <v>-0.06647836869661064</v>
      </c>
      <c r="I19" s="43">
        <f>(I17/I18)</f>
        <v>-0.05053880481216652</v>
      </c>
    </row>
    <row r="20" spans="7:10" ht="15" thickBot="1">
      <c r="G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0.051214757245517266</v>
      </c>
      <c r="D21" s="78"/>
      <c r="E21" s="52" t="str">
        <f>E7</f>
        <v>Q4 (2014)*</v>
      </c>
      <c r="F21" s="52" t="str">
        <f>F7</f>
        <v>Q1 (2015)*</v>
      </c>
      <c r="G21" s="52" t="str">
        <f>G7</f>
        <v>Q2 (2015)*</v>
      </c>
      <c r="H21" s="52" t="str">
        <f>H7</f>
        <v>Q3 (2015)!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v>33588</v>
      </c>
      <c r="F22" s="32">
        <f>'[1]Manufacturing'!$AK$32</f>
        <v>34485</v>
      </c>
      <c r="G22" s="32">
        <f>'[1]Manufacturing'!$AL$32</f>
        <v>44101</v>
      </c>
      <c r="H22" s="32">
        <f>'[1]Manufacturing'!$AM$32</f>
        <v>43264</v>
      </c>
      <c r="I22" s="32">
        <f>SUM(E22:H22)</f>
        <v>155438</v>
      </c>
      <c r="K22" s="18"/>
    </row>
    <row r="23" spans="2:9" s="17" customFormat="1" ht="14.25">
      <c r="B23" s="53"/>
      <c r="C23" s="21"/>
      <c r="D23" s="29" t="s">
        <v>8</v>
      </c>
      <c r="E23" s="24">
        <v>8827</v>
      </c>
      <c r="F23" s="24">
        <f>'[1]Manufacturing'!$AK$33</f>
        <v>12695</v>
      </c>
      <c r="G23" s="24">
        <f>'[1]Manufacturing'!$AL$33</f>
        <v>8095</v>
      </c>
      <c r="H23" s="24">
        <f>'[1]Manufacturing'!$AM$33</f>
        <v>8813</v>
      </c>
      <c r="I23" s="24">
        <f>SUM(E23:H23)</f>
        <v>38430</v>
      </c>
    </row>
    <row r="24" spans="2:9" s="17" customFormat="1" ht="14.25">
      <c r="B24" s="53"/>
      <c r="C24" s="21"/>
      <c r="D24" s="29" t="s">
        <v>9</v>
      </c>
      <c r="E24" s="24">
        <v>24761</v>
      </c>
      <c r="F24" s="24">
        <f>F22-F23</f>
        <v>21790</v>
      </c>
      <c r="G24" s="24">
        <f>G22-G23</f>
        <v>36006</v>
      </c>
      <c r="H24" s="24">
        <f>H22-H23</f>
        <v>34451</v>
      </c>
      <c r="I24" s="24">
        <f>SUM(E24:H24)</f>
        <v>117008</v>
      </c>
    </row>
    <row r="25" spans="2:11" s="17" customFormat="1" ht="15" thickBot="1">
      <c r="B25" s="53"/>
      <c r="C25" s="21"/>
      <c r="D25" s="30" t="s">
        <v>10</v>
      </c>
      <c r="E25" s="25">
        <v>578006</v>
      </c>
      <c r="F25" s="25">
        <f>'[1]Manufacturing'!$AK$3</f>
        <v>546944</v>
      </c>
      <c r="G25" s="25">
        <f>'[1]Manufacturing'!$AL$3</f>
        <v>556482</v>
      </c>
      <c r="H25" s="25">
        <f>'[1]Manufacturing'!$AM$3</f>
        <v>603222</v>
      </c>
      <c r="I25" s="25">
        <f>SUM(E25:H25)</f>
        <v>2284654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0.04283865565409355</v>
      </c>
      <c r="F26" s="42">
        <f>(F24/F25)</f>
        <v>0.03983954481628832</v>
      </c>
      <c r="G26" s="42">
        <f>(G24/G25)</f>
        <v>0.06470290144155606</v>
      </c>
      <c r="H26" s="42">
        <f>(H24/H25)</f>
        <v>0.057111643806094604</v>
      </c>
      <c r="I26" s="43">
        <f>(I24/I25)</f>
        <v>0.051214757245517266</v>
      </c>
    </row>
    <row r="27" s="17" customFormat="1" ht="15" thickBot="1"/>
    <row r="28" spans="2:9" ht="29.25" customHeight="1" thickBot="1">
      <c r="B28" s="55" t="s">
        <v>12</v>
      </c>
      <c r="C28" s="56">
        <f>I33</f>
        <v>0.048741808583019144</v>
      </c>
      <c r="D28" s="81"/>
      <c r="E28" s="57" t="str">
        <f>E7</f>
        <v>Q4 (2014)*</v>
      </c>
      <c r="F28" s="57" t="str">
        <f>F7</f>
        <v>Q1 (2015)*</v>
      </c>
      <c r="G28" s="57" t="str">
        <f>G7</f>
        <v>Q2 (2015)*</v>
      </c>
      <c r="H28" s="57" t="str">
        <f>H7</f>
        <v>Q3 (2015)!</v>
      </c>
      <c r="I28" s="57" t="s">
        <v>6</v>
      </c>
    </row>
    <row r="29" spans="2:9" ht="14.25">
      <c r="B29" s="37"/>
      <c r="C29" s="36"/>
      <c r="D29" s="31" t="s">
        <v>7</v>
      </c>
      <c r="E29" s="32">
        <v>-2753</v>
      </c>
      <c r="F29" s="32">
        <f>'[1]Electricity, gas &amp; water supply'!$AK$32</f>
        <v>-1680</v>
      </c>
      <c r="G29" s="32">
        <f>'[1]Electricity, gas &amp; water supply'!$AL$32</f>
        <v>-659</v>
      </c>
      <c r="H29" s="32">
        <f>'[1]Electricity, gas &amp; water supply'!$AM$32</f>
        <v>16002</v>
      </c>
      <c r="I29" s="32">
        <f>SUM(E29:H29)</f>
        <v>10910</v>
      </c>
    </row>
    <row r="30" spans="2:9" ht="14.25">
      <c r="B30" s="35"/>
      <c r="C30" s="36"/>
      <c r="D30" s="29" t="s">
        <v>8</v>
      </c>
      <c r="E30" s="24">
        <v>308</v>
      </c>
      <c r="F30" s="24">
        <f>'[1]Electricity, gas &amp; water supply'!$AK$33</f>
        <v>271</v>
      </c>
      <c r="G30" s="24">
        <f>'[1]Electricity, gas &amp; water supply'!$AL$33</f>
        <v>409</v>
      </c>
      <c r="H30" s="24">
        <f>'[1]Electricity, gas &amp; water supply'!$AM$33</f>
        <v>394</v>
      </c>
      <c r="I30" s="24">
        <f>SUM(E30:H30)</f>
        <v>1382</v>
      </c>
    </row>
    <row r="31" spans="2:9" ht="14.25">
      <c r="B31" s="35"/>
      <c r="C31" s="36"/>
      <c r="D31" s="29" t="s">
        <v>9</v>
      </c>
      <c r="E31" s="24">
        <v>-3061</v>
      </c>
      <c r="F31" s="24">
        <f>F29-F30</f>
        <v>-1951</v>
      </c>
      <c r="G31" s="24">
        <f>G29-G30</f>
        <v>-1068</v>
      </c>
      <c r="H31" s="24">
        <f>H29-H30</f>
        <v>15608</v>
      </c>
      <c r="I31" s="24">
        <f>SUM(E31:H31)</f>
        <v>9528</v>
      </c>
    </row>
    <row r="32" spans="2:11" ht="15" thickBot="1">
      <c r="B32" s="35"/>
      <c r="C32" s="36"/>
      <c r="D32" s="30" t="s">
        <v>10</v>
      </c>
      <c r="E32" s="25">
        <v>43306</v>
      </c>
      <c r="F32" s="25">
        <f>'[1]Electricity, gas &amp; water supply'!$AK$3</f>
        <v>42086</v>
      </c>
      <c r="G32" s="25">
        <f>'[1]Electricity, gas &amp; water supply'!$AL$3</f>
        <v>48719</v>
      </c>
      <c r="H32" s="25">
        <f>'[1]Electricity, gas &amp; water supply'!$AM$3</f>
        <v>61368</v>
      </c>
      <c r="I32" s="25">
        <f>SUM(E32:H32)</f>
        <v>195479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-0.07068304622915993</v>
      </c>
      <c r="F33" s="42">
        <f>(F31/F32)</f>
        <v>-0.04635745853728081</v>
      </c>
      <c r="G33" s="42">
        <f>(G31/G32)</f>
        <v>-0.021921632217410045</v>
      </c>
      <c r="H33" s="42">
        <f>(H31/H32)</f>
        <v>0.2543345065832356</v>
      </c>
      <c r="I33" s="43">
        <f>(I31/I32)</f>
        <v>0.048741808583019144</v>
      </c>
    </row>
    <row r="34" ht="15" thickBot="1"/>
    <row r="35" spans="2:9" ht="29.25" customHeight="1" thickBot="1">
      <c r="B35" s="58" t="s">
        <v>13</v>
      </c>
      <c r="C35" s="59">
        <f>I40</f>
        <v>0.03680265981134367</v>
      </c>
      <c r="D35" s="82"/>
      <c r="E35" s="60" t="str">
        <f>E7</f>
        <v>Q4 (2014)*</v>
      </c>
      <c r="F35" s="60" t="str">
        <f>F7</f>
        <v>Q1 (2015)*</v>
      </c>
      <c r="G35" s="60" t="str">
        <f>G7</f>
        <v>Q2 (2015)*</v>
      </c>
      <c r="H35" s="60" t="str">
        <f>H7</f>
        <v>Q3 (2015)!</v>
      </c>
      <c r="I35" s="60" t="s">
        <v>6</v>
      </c>
    </row>
    <row r="36" spans="2:9" ht="14.25">
      <c r="B36" s="37"/>
      <c r="C36" s="36"/>
      <c r="D36" s="31" t="s">
        <v>7</v>
      </c>
      <c r="E36" s="32">
        <v>2251</v>
      </c>
      <c r="F36" s="32">
        <f>'[1]Construction'!$AK$32</f>
        <v>4970</v>
      </c>
      <c r="G36" s="32">
        <f>'[1]Construction'!$AL$32</f>
        <v>5950</v>
      </c>
      <c r="H36" s="32">
        <f>'[1]Construction'!$AM$32</f>
        <v>6464</v>
      </c>
      <c r="I36" s="32">
        <f>SUM(E36:H36)</f>
        <v>19635</v>
      </c>
    </row>
    <row r="37" spans="2:9" ht="14.25">
      <c r="B37" s="35"/>
      <c r="C37" s="36"/>
      <c r="D37" s="29" t="s">
        <v>8</v>
      </c>
      <c r="E37" s="24">
        <v>1183</v>
      </c>
      <c r="F37" s="24">
        <f>'[1]Construction'!$AK$33</f>
        <v>1149</v>
      </c>
      <c r="G37" s="24">
        <f>'[1]Construction'!$AL$33</f>
        <v>994</v>
      </c>
      <c r="H37" s="24">
        <f>'[1]Construction'!$AM$33</f>
        <v>1764</v>
      </c>
      <c r="I37" s="24">
        <f>SUM(E37:H37)</f>
        <v>5090</v>
      </c>
    </row>
    <row r="38" spans="2:9" ht="14.25">
      <c r="B38" s="35"/>
      <c r="C38" s="36"/>
      <c r="D38" s="29" t="s">
        <v>9</v>
      </c>
      <c r="E38" s="24">
        <v>1068</v>
      </c>
      <c r="F38" s="24">
        <f>F36-F37</f>
        <v>3821</v>
      </c>
      <c r="G38" s="24">
        <f>G36-G37</f>
        <v>4956</v>
      </c>
      <c r="H38" s="24">
        <f>H36-H37</f>
        <v>4700</v>
      </c>
      <c r="I38" s="24">
        <f>SUM(E38:H38)</f>
        <v>14545</v>
      </c>
    </row>
    <row r="39" spans="2:11" ht="15" thickBot="1">
      <c r="B39" s="35"/>
      <c r="C39" s="36"/>
      <c r="D39" s="30" t="s">
        <v>10</v>
      </c>
      <c r="E39" s="25">
        <v>96230</v>
      </c>
      <c r="F39" s="25">
        <f>'[1]Construction'!$AK$3</f>
        <v>96956</v>
      </c>
      <c r="G39" s="25">
        <f>'[1]Construction'!$AL$3</f>
        <v>92994</v>
      </c>
      <c r="H39" s="25">
        <f>'[1]Construction'!$AM$3</f>
        <v>109036</v>
      </c>
      <c r="I39" s="25">
        <f>SUM(E39:H39)</f>
        <v>395216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0.011098410059233087</v>
      </c>
      <c r="F40" s="42">
        <f>(F38/F39)</f>
        <v>0.0394096291101118</v>
      </c>
      <c r="G40" s="42">
        <f>(G38/G39)</f>
        <v>0.05329376088779921</v>
      </c>
      <c r="H40" s="42">
        <f>(H38/H39)</f>
        <v>0.04310502953153087</v>
      </c>
      <c r="I40" s="43">
        <f>(I38/I39)</f>
        <v>0.03680265981134367</v>
      </c>
    </row>
    <row r="41" ht="15" thickBot="1"/>
    <row r="42" spans="2:9" ht="29.25" customHeight="1" thickBot="1">
      <c r="B42" s="61" t="s">
        <v>14</v>
      </c>
      <c r="C42" s="62">
        <f>I47</f>
        <v>0.040219598670698735</v>
      </c>
      <c r="D42" s="83"/>
      <c r="E42" s="63" t="str">
        <f>E7</f>
        <v>Q4 (2014)*</v>
      </c>
      <c r="F42" s="63" t="str">
        <f>F7</f>
        <v>Q1 (2015)*</v>
      </c>
      <c r="G42" s="63" t="str">
        <f>G7</f>
        <v>Q2 (2015)*</v>
      </c>
      <c r="H42" s="63" t="str">
        <f>H7</f>
        <v>Q3 (2015)!</v>
      </c>
      <c r="I42" s="63" t="s">
        <v>6</v>
      </c>
    </row>
    <row r="43" spans="2:9" ht="14.25">
      <c r="B43" s="37"/>
      <c r="C43" s="36"/>
      <c r="D43" s="31" t="s">
        <v>7</v>
      </c>
      <c r="E43" s="32">
        <v>41301</v>
      </c>
      <c r="F43" s="32">
        <f>'[1]Trade'!$AK$32</f>
        <v>38356</v>
      </c>
      <c r="G43" s="32">
        <f>'[1]Trade'!$AL$32</f>
        <v>23504</v>
      </c>
      <c r="H43" s="32">
        <f>'[1]Trade'!$AM$32</f>
        <v>32511</v>
      </c>
      <c r="I43" s="32">
        <f>SUM(E43:H43)</f>
        <v>135672</v>
      </c>
    </row>
    <row r="44" spans="2:9" ht="14.25">
      <c r="B44" s="35"/>
      <c r="C44" s="36"/>
      <c r="D44" s="29" t="s">
        <v>8</v>
      </c>
      <c r="E44" s="24">
        <v>7185</v>
      </c>
      <c r="F44" s="24">
        <f>'[1]Trade'!$AK$33</f>
        <v>7235</v>
      </c>
      <c r="G44" s="24">
        <f>'[1]Trade'!$AL$33</f>
        <v>4522</v>
      </c>
      <c r="H44" s="24">
        <f>'[1]Trade'!$AM$33</f>
        <v>4891</v>
      </c>
      <c r="I44" s="24">
        <f>SUM(E44:H44)</f>
        <v>23833</v>
      </c>
    </row>
    <row r="45" spans="2:9" ht="14.25">
      <c r="B45" s="35"/>
      <c r="C45" s="36"/>
      <c r="D45" s="29" t="s">
        <v>9</v>
      </c>
      <c r="E45" s="24">
        <v>34116</v>
      </c>
      <c r="F45" s="24">
        <f>F43-F44</f>
        <v>31121</v>
      </c>
      <c r="G45" s="24">
        <f>G43-G44</f>
        <v>18982</v>
      </c>
      <c r="H45" s="24">
        <f>H43-H44</f>
        <v>27620</v>
      </c>
      <c r="I45" s="24">
        <f>SUM(E45:H45)</f>
        <v>111839</v>
      </c>
    </row>
    <row r="46" spans="2:11" ht="15" thickBot="1">
      <c r="B46" s="35"/>
      <c r="C46" s="36"/>
      <c r="D46" s="30" t="s">
        <v>10</v>
      </c>
      <c r="E46" s="25">
        <v>729761</v>
      </c>
      <c r="F46" s="25">
        <f>'[1]Trade'!$AK$3</f>
        <v>663499</v>
      </c>
      <c r="G46" s="25">
        <f>'[1]Trade'!$AL$3</f>
        <v>676360</v>
      </c>
      <c r="H46" s="25">
        <f>'[1]Trade'!$AM$3</f>
        <v>711089</v>
      </c>
      <c r="I46" s="25">
        <f>SUM(E46:H46)</f>
        <v>2780709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0.04674955225066837</v>
      </c>
      <c r="F47" s="42">
        <f>(F45/F46)</f>
        <v>0.04690436609550278</v>
      </c>
      <c r="G47" s="42">
        <f>(G45/G46)</f>
        <v>0.02806493583298835</v>
      </c>
      <c r="H47" s="42">
        <f>(H45/H46)</f>
        <v>0.03884183273823671</v>
      </c>
      <c r="I47" s="43">
        <f>(I45/I46)</f>
        <v>0.040219598670698735</v>
      </c>
    </row>
    <row r="48" ht="15" thickBot="1"/>
    <row r="49" spans="2:9" s="17" customFormat="1" ht="29.25" customHeight="1" thickBot="1">
      <c r="B49" s="64" t="s">
        <v>15</v>
      </c>
      <c r="C49" s="65">
        <f>I54</f>
        <v>0.0460117687860609</v>
      </c>
      <c r="D49" s="84"/>
      <c r="E49" s="66" t="str">
        <f>E7</f>
        <v>Q4 (2014)*</v>
      </c>
      <c r="F49" s="66" t="str">
        <f>F7</f>
        <v>Q1 (2015)*</v>
      </c>
      <c r="G49" s="66" t="str">
        <f>G7</f>
        <v>Q2 (2015)*</v>
      </c>
      <c r="H49" s="66" t="str">
        <f>H7</f>
        <v>Q3 (2015)!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32">
        <v>12651</v>
      </c>
      <c r="F50" s="77">
        <f>'[1]Transport, storage &amp; communicat'!$AK$32</f>
        <v>9026</v>
      </c>
      <c r="G50" s="77">
        <f>'[1]Transport, storage &amp; communicat'!$AL$32</f>
        <v>11872</v>
      </c>
      <c r="H50" s="77">
        <f>'[1]Transport, storage &amp; communicat'!$AM$32</f>
        <v>13772</v>
      </c>
      <c r="I50" s="77">
        <f>SUM(E50:H50)</f>
        <v>47321</v>
      </c>
    </row>
    <row r="51" spans="2:9" s="17" customFormat="1" ht="14.25">
      <c r="B51" s="53"/>
      <c r="C51" s="21"/>
      <c r="D51" s="29" t="s">
        <v>8</v>
      </c>
      <c r="E51" s="24">
        <v>3234</v>
      </c>
      <c r="F51" s="75">
        <f>'[1]Transport, storage &amp; communicat'!$AK$33</f>
        <v>4100</v>
      </c>
      <c r="G51" s="75">
        <f>'[1]Transport, storage &amp; communicat'!$AL$33</f>
        <v>4080</v>
      </c>
      <c r="H51" s="75">
        <f>'[1]Transport, storage &amp; communicat'!$AM$33</f>
        <v>3801</v>
      </c>
      <c r="I51" s="75">
        <f>SUM(E51:H51)</f>
        <v>15215</v>
      </c>
    </row>
    <row r="52" spans="2:9" s="17" customFormat="1" ht="14.25">
      <c r="B52" s="53"/>
      <c r="C52" s="21"/>
      <c r="D52" s="29" t="s">
        <v>9</v>
      </c>
      <c r="E52" s="24">
        <v>9417</v>
      </c>
      <c r="F52" s="75">
        <f>F50-F51</f>
        <v>4926</v>
      </c>
      <c r="G52" s="75">
        <f>G50-G51</f>
        <v>7792</v>
      </c>
      <c r="H52" s="75">
        <f>H50-H51</f>
        <v>9971</v>
      </c>
      <c r="I52" s="75">
        <f>SUM(E52:H52)</f>
        <v>32106</v>
      </c>
    </row>
    <row r="53" spans="2:11" s="17" customFormat="1" ht="15" thickBot="1">
      <c r="B53" s="53"/>
      <c r="C53" s="21"/>
      <c r="D53" s="30" t="s">
        <v>10</v>
      </c>
      <c r="E53" s="25">
        <v>178801</v>
      </c>
      <c r="F53" s="76">
        <f>'[1]Transport, storage &amp; communicat'!$AK$3</f>
        <v>168288</v>
      </c>
      <c r="G53" s="76">
        <f>'[1]Transport, storage &amp; communicat'!$AL$3</f>
        <v>172322</v>
      </c>
      <c r="H53" s="76">
        <f>'[1]Transport, storage &amp; communicat'!$AM$3</f>
        <v>178367</v>
      </c>
      <c r="I53" s="76">
        <f>SUM(E53:H53)</f>
        <v>697778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0.05266749067398952</v>
      </c>
      <c r="F54" s="42">
        <f>(F52/F53)</f>
        <v>0.02927124928693668</v>
      </c>
      <c r="G54" s="42">
        <f>(G52/G53)</f>
        <v>0.04521767388957881</v>
      </c>
      <c r="H54" s="42">
        <f>(H52/H53)</f>
        <v>0.055901596147269396</v>
      </c>
      <c r="I54" s="43">
        <f>(I52/I53)</f>
        <v>0.0460117687860609</v>
      </c>
    </row>
    <row r="55" ht="19.5" customHeight="1" thickBot="1"/>
    <row r="56" spans="2:9" ht="29.25" customHeight="1" thickBot="1">
      <c r="B56" s="67" t="s">
        <v>16</v>
      </c>
      <c r="C56" s="68">
        <f>I61</f>
        <v>0.14274731013017464</v>
      </c>
      <c r="D56" s="85"/>
      <c r="E56" s="69" t="str">
        <f>E7</f>
        <v>Q4 (2014)*</v>
      </c>
      <c r="F56" s="69" t="str">
        <f>F7</f>
        <v>Q1 (2015)*</v>
      </c>
      <c r="G56" s="69" t="str">
        <f>G7</f>
        <v>Q2 (2015)*</v>
      </c>
      <c r="H56" s="69" t="str">
        <f>H7</f>
        <v>Q3 (2015)!</v>
      </c>
      <c r="I56" s="69" t="s">
        <v>6</v>
      </c>
    </row>
    <row r="57" spans="2:9" ht="14.25">
      <c r="B57" s="37"/>
      <c r="C57" s="36"/>
      <c r="D57" s="31" t="s">
        <v>7</v>
      </c>
      <c r="E57" s="32">
        <v>46202</v>
      </c>
      <c r="F57" s="32">
        <f>'[1]Business services'!$AK$32</f>
        <v>41427</v>
      </c>
      <c r="G57" s="32">
        <f>'[1]Business services'!$AL$32</f>
        <v>36417</v>
      </c>
      <c r="H57" s="32">
        <f>'[1]Business services'!$AM$32</f>
        <v>34121</v>
      </c>
      <c r="I57" s="32">
        <f>SUM(E57:H57)</f>
        <v>158167</v>
      </c>
    </row>
    <row r="58" spans="2:9" ht="14.25">
      <c r="B58" s="35"/>
      <c r="C58" s="36"/>
      <c r="D58" s="29" t="s">
        <v>8</v>
      </c>
      <c r="E58" s="24">
        <v>5839</v>
      </c>
      <c r="F58" s="24">
        <f>'[1]Business services'!$AK$33</f>
        <v>4780</v>
      </c>
      <c r="G58" s="24">
        <f>'[1]Business services'!$AL$33</f>
        <v>4803</v>
      </c>
      <c r="H58" s="24">
        <f>'[1]Business services'!$AM$33</f>
        <v>4422</v>
      </c>
      <c r="I58" s="24">
        <f>SUM(E58:H58)</f>
        <v>19844</v>
      </c>
    </row>
    <row r="59" spans="2:9" ht="14.25">
      <c r="B59" s="35"/>
      <c r="C59" s="36"/>
      <c r="D59" s="29" t="s">
        <v>9</v>
      </c>
      <c r="E59" s="24">
        <v>40363</v>
      </c>
      <c r="F59" s="24">
        <f>F57-F58</f>
        <v>36647</v>
      </c>
      <c r="G59" s="24">
        <f>G57-G58</f>
        <v>31614</v>
      </c>
      <c r="H59" s="24">
        <f>H57-H58</f>
        <v>29699</v>
      </c>
      <c r="I59" s="24">
        <f>SUM(E59:H59)</f>
        <v>138323</v>
      </c>
    </row>
    <row r="60" spans="2:11" ht="15" thickBot="1">
      <c r="B60" s="35"/>
      <c r="C60" s="36"/>
      <c r="D60" s="30" t="s">
        <v>10</v>
      </c>
      <c r="E60" s="25">
        <v>246102</v>
      </c>
      <c r="F60" s="25">
        <f>'[1]Business services'!$AK$3</f>
        <v>239330</v>
      </c>
      <c r="G60" s="25">
        <f>'[1]Business services'!$AL$3</f>
        <v>235709</v>
      </c>
      <c r="H60" s="25">
        <f>'[1]Business services'!$AM$3</f>
        <v>247865</v>
      </c>
      <c r="I60" s="25">
        <f>SUM(E60:H60)</f>
        <v>969006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0.1640092319444783</v>
      </c>
      <c r="F61" s="42">
        <f>(F59/F60)</f>
        <v>0.15312330255296036</v>
      </c>
      <c r="G61" s="42">
        <f>(G59/G60)</f>
        <v>0.13412300760683724</v>
      </c>
      <c r="H61" s="42">
        <f>(H59/H60)</f>
        <v>0.11981925645008372</v>
      </c>
      <c r="I61" s="43">
        <f>(I59/I60)</f>
        <v>0.14274731013017464</v>
      </c>
    </row>
    <row r="62" ht="15" thickBot="1"/>
    <row r="63" spans="2:9" ht="29.25" customHeight="1" thickBot="1">
      <c r="B63" s="70" t="s">
        <v>17</v>
      </c>
      <c r="C63" s="71">
        <f>I68</f>
        <v>0.13704084192984864</v>
      </c>
      <c r="D63" s="86"/>
      <c r="E63" s="72" t="str">
        <f>E7</f>
        <v>Q4 (2014)*</v>
      </c>
      <c r="F63" s="72" t="str">
        <f>F7</f>
        <v>Q1 (2015)*</v>
      </c>
      <c r="G63" s="72" t="str">
        <f>G7</f>
        <v>Q2 (2015)*</v>
      </c>
      <c r="H63" s="72" t="str">
        <f>H7</f>
        <v>Q3 (2015)!</v>
      </c>
      <c r="I63" s="72" t="s">
        <v>6</v>
      </c>
    </row>
    <row r="64" spans="2:9" ht="14.25">
      <c r="B64" s="37"/>
      <c r="C64" s="36"/>
      <c r="D64" s="31" t="s">
        <v>7</v>
      </c>
      <c r="E64" s="32">
        <v>9711</v>
      </c>
      <c r="F64" s="32">
        <f>'[1]Personal services'!$AK$32</f>
        <v>9071</v>
      </c>
      <c r="G64" s="32">
        <f>'[1]Personal services'!$AL$32</f>
        <v>8490</v>
      </c>
      <c r="H64" s="32">
        <f>'[1]Personal services'!$AM$32</f>
        <v>6819</v>
      </c>
      <c r="I64" s="32">
        <f>SUM(E64:H64)</f>
        <v>34091</v>
      </c>
    </row>
    <row r="65" spans="2:9" ht="14.25">
      <c r="B65" s="35"/>
      <c r="C65" s="36"/>
      <c r="D65" s="29" t="s">
        <v>8</v>
      </c>
      <c r="E65" s="24">
        <v>1412</v>
      </c>
      <c r="F65" s="24">
        <f>'[1]Personal services'!$AK$33</f>
        <v>1278</v>
      </c>
      <c r="G65" s="24">
        <f>'[1]Personal services'!$AL$33</f>
        <v>1037</v>
      </c>
      <c r="H65" s="24">
        <f>'[1]Personal services'!$AM$33</f>
        <v>1417</v>
      </c>
      <c r="I65" s="24">
        <f>SUM(E65:H65)</f>
        <v>5144</v>
      </c>
    </row>
    <row r="66" spans="2:9" ht="14.25">
      <c r="B66" s="35"/>
      <c r="C66" s="36"/>
      <c r="D66" s="29" t="s">
        <v>9</v>
      </c>
      <c r="E66" s="24">
        <v>8299</v>
      </c>
      <c r="F66" s="24">
        <f>F64-F65</f>
        <v>7793</v>
      </c>
      <c r="G66" s="24">
        <f>G64-G65</f>
        <v>7453</v>
      </c>
      <c r="H66" s="24">
        <f>H64-H65</f>
        <v>5402</v>
      </c>
      <c r="I66" s="24">
        <f>SUM(E66:H66)</f>
        <v>28947</v>
      </c>
    </row>
    <row r="67" spans="2:11" ht="15" thickBot="1">
      <c r="B67" s="35"/>
      <c r="C67" s="36"/>
      <c r="D67" s="30" t="s">
        <v>10</v>
      </c>
      <c r="E67" s="25">
        <v>53959</v>
      </c>
      <c r="F67" s="25">
        <f>'[1]Personal services'!$AK$3</f>
        <v>55651</v>
      </c>
      <c r="G67" s="25">
        <f>'[1]Personal services'!$AL$3</f>
        <v>55359</v>
      </c>
      <c r="H67" s="25">
        <f>'[1]Personal services'!$AM$3</f>
        <v>46260</v>
      </c>
      <c r="I67" s="25">
        <f>SUM(E67:H67)</f>
        <v>211229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0.1538019607479753</v>
      </c>
      <c r="F68" s="42">
        <f>(F66/F67)</f>
        <v>0.14003342258000756</v>
      </c>
      <c r="G68" s="42">
        <f>(G66/G67)</f>
        <v>0.13463032207951733</v>
      </c>
      <c r="H68" s="42">
        <f>(H66/H67)</f>
        <v>0.1167747514051016</v>
      </c>
      <c r="I68" s="43">
        <f>(I66/I67)</f>
        <v>0.13704084192984864</v>
      </c>
    </row>
    <row r="69" spans="2:4" ht="14.25">
      <c r="B69" s="14" t="s">
        <v>45</v>
      </c>
      <c r="C69" s="14"/>
      <c r="D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9.28125" style="0" customWidth="1"/>
    <col min="4" max="9" width="17.28125" style="0" customWidth="1"/>
    <col min="10" max="10" width="18.421875" style="0" customWidth="1"/>
    <col min="11" max="11" width="10.57421875" style="0" customWidth="1"/>
    <col min="13" max="14" width="28.57421875" style="0" bestFit="1" customWidth="1"/>
  </cols>
  <sheetData>
    <row r="1" ht="15">
      <c r="A1" s="1" t="s">
        <v>0</v>
      </c>
    </row>
    <row r="2" spans="5:6" ht="15" thickBot="1">
      <c r="E2" s="27" t="s">
        <v>1</v>
      </c>
      <c r="F2" s="26">
        <v>42460</v>
      </c>
    </row>
    <row r="3" spans="1:6" ht="15" thickTop="1">
      <c r="A3" s="2"/>
      <c r="B3" s="3" t="s">
        <v>2</v>
      </c>
      <c r="C3" s="4"/>
      <c r="E3" s="27" t="s">
        <v>19</v>
      </c>
      <c r="F3" s="15">
        <v>42551</v>
      </c>
    </row>
    <row r="4" spans="1:3" ht="14.25">
      <c r="A4" s="5">
        <v>1</v>
      </c>
      <c r="B4" s="6" t="s">
        <v>3</v>
      </c>
      <c r="C4" s="7"/>
    </row>
    <row r="5" spans="1:3" ht="15" thickBot="1">
      <c r="A5" s="8">
        <v>2</v>
      </c>
      <c r="B5" s="9" t="s">
        <v>46</v>
      </c>
      <c r="C5" s="10"/>
    </row>
    <row r="6" ht="15" thickBot="1" thickTop="1"/>
    <row r="7" spans="2:9" ht="29.25" customHeight="1" thickBot="1">
      <c r="B7" s="33" t="s">
        <v>18</v>
      </c>
      <c r="C7" s="48">
        <f>I12</f>
        <v>0.04965626526228784</v>
      </c>
      <c r="D7" s="80"/>
      <c r="E7" s="34" t="s">
        <v>40</v>
      </c>
      <c r="F7" s="34" t="s">
        <v>43</v>
      </c>
      <c r="G7" s="34" t="s">
        <v>47</v>
      </c>
      <c r="H7" s="34" t="s">
        <v>48</v>
      </c>
      <c r="I7" s="34" t="s">
        <v>6</v>
      </c>
    </row>
    <row r="8" spans="2:9" ht="14.25">
      <c r="B8" s="35"/>
      <c r="C8" s="36"/>
      <c r="D8" s="31" t="s">
        <v>7</v>
      </c>
      <c r="E8" s="32">
        <f>'[1]All industries'!$AK$32</f>
        <v>135553</v>
      </c>
      <c r="F8" s="32">
        <f>'[1]All industries'!$AL$32</f>
        <v>117766</v>
      </c>
      <c r="G8" s="32">
        <f>'[1]All industries'!$AM$32</f>
        <v>146642</v>
      </c>
      <c r="H8" s="32">
        <v>122312</v>
      </c>
      <c r="I8" s="32">
        <f>SUM(E8:H8)</f>
        <v>522273</v>
      </c>
    </row>
    <row r="9" spans="2:9" ht="14.25">
      <c r="B9" s="47"/>
      <c r="C9" s="36"/>
      <c r="D9" s="29" t="s">
        <v>8</v>
      </c>
      <c r="E9" s="24">
        <f>'[1]All industries'!$AK$33</f>
        <v>34693</v>
      </c>
      <c r="F9" s="24">
        <f>'[1]All industries'!$AL$33</f>
        <v>26660</v>
      </c>
      <c r="G9" s="24">
        <f>'[1]All industries'!$AM$33</f>
        <v>27876</v>
      </c>
      <c r="H9" s="24">
        <v>29810</v>
      </c>
      <c r="I9" s="24">
        <f>SUM(E9:H9)</f>
        <v>119039</v>
      </c>
    </row>
    <row r="10" spans="2:9" ht="14.25">
      <c r="B10" s="35"/>
      <c r="C10" s="36"/>
      <c r="D10" s="29" t="s">
        <v>9</v>
      </c>
      <c r="E10" s="24">
        <f>E8-E9</f>
        <v>100860</v>
      </c>
      <c r="F10" s="24">
        <f>F8-F9</f>
        <v>91106</v>
      </c>
      <c r="G10" s="24">
        <f>G8-G9</f>
        <v>118766</v>
      </c>
      <c r="H10" s="24">
        <f>H8-H9</f>
        <v>92502</v>
      </c>
      <c r="I10" s="24">
        <f>SUM(E10:H10)</f>
        <v>403234</v>
      </c>
    </row>
    <row r="11" spans="2:11" ht="15" thickBot="1">
      <c r="B11" s="35"/>
      <c r="C11" s="36"/>
      <c r="D11" s="30" t="s">
        <v>10</v>
      </c>
      <c r="E11" s="25">
        <f>'[1]All industries'!$AK$3</f>
        <v>1941165</v>
      </c>
      <c r="F11" s="25">
        <f>'[1]All industries'!$AL$3</f>
        <v>1972425</v>
      </c>
      <c r="G11" s="25">
        <f>'[1]All industries'!$AM$3</f>
        <v>2087851</v>
      </c>
      <c r="H11" s="25">
        <v>2119065</v>
      </c>
      <c r="I11" s="25">
        <f>SUM(E11:H11)</f>
        <v>8120506</v>
      </c>
      <c r="K11" s="11"/>
    </row>
    <row r="12" spans="2:9" s="16" customFormat="1" ht="15" thickBot="1">
      <c r="B12" s="38" t="s">
        <v>87</v>
      </c>
      <c r="C12" s="39"/>
      <c r="D12" s="39"/>
      <c r="E12" s="42">
        <f>(E10/E11)</f>
        <v>0.05195848884561591</v>
      </c>
      <c r="F12" s="42">
        <f>(F10/F11)</f>
        <v>0.04618984245281823</v>
      </c>
      <c r="G12" s="42">
        <f>(G10/G11)</f>
        <v>0.056884327473560134</v>
      </c>
      <c r="H12" s="42">
        <f>(H10/H11)</f>
        <v>0.04365227116676459</v>
      </c>
      <c r="I12" s="43">
        <f>(I10/I11)</f>
        <v>0.04965626526228784</v>
      </c>
    </row>
    <row r="13" ht="15" thickBot="1"/>
    <row r="14" spans="2:9" ht="29.25" customHeight="1" thickBot="1">
      <c r="B14" s="44" t="s">
        <v>5</v>
      </c>
      <c r="C14" s="49">
        <f>I19</f>
        <v>-0.08244105641525527</v>
      </c>
      <c r="D14" s="79"/>
      <c r="E14" s="45" t="str">
        <f>E7</f>
        <v>Q1 (2015)*</v>
      </c>
      <c r="F14" s="45" t="str">
        <f>F7</f>
        <v>Q2 (2015)*</v>
      </c>
      <c r="G14" s="45" t="str">
        <f>G7</f>
        <v>Q3 (2015)*</v>
      </c>
      <c r="H14" s="45" t="str">
        <f>H7</f>
        <v>Q4 (2015)!</v>
      </c>
      <c r="I14" s="45" t="s">
        <v>6</v>
      </c>
    </row>
    <row r="15" spans="2:12" ht="14.25">
      <c r="B15" s="35"/>
      <c r="C15" s="36"/>
      <c r="D15" s="31" t="s">
        <v>7</v>
      </c>
      <c r="E15" s="32">
        <f>'[1]Mining &amp; quarrying'!$AK$32</f>
        <v>-102</v>
      </c>
      <c r="F15" s="32">
        <f>'[1]Mining &amp; quarrying'!$AL$32</f>
        <v>-11909</v>
      </c>
      <c r="G15" s="32">
        <f>'[1]Mining &amp; quarrying'!$AM$32</f>
        <v>-6311</v>
      </c>
      <c r="H15" s="32">
        <v>-13738</v>
      </c>
      <c r="I15" s="32">
        <f>SUM(E15:H15)</f>
        <v>-32060</v>
      </c>
      <c r="K15" s="12"/>
      <c r="L15" s="12"/>
    </row>
    <row r="16" spans="2:11" ht="14.25">
      <c r="B16" s="46"/>
      <c r="C16" s="36"/>
      <c r="D16" s="29" t="s">
        <v>8</v>
      </c>
      <c r="E16" s="24">
        <f>'[1]Mining &amp; quarrying'!$AK$33</f>
        <v>3185</v>
      </c>
      <c r="F16" s="24">
        <f>'[1]Mining &amp; quarrying'!$AL$33</f>
        <v>2720</v>
      </c>
      <c r="G16" s="24">
        <f>'[1]Mining &amp; quarrying'!$AM$33</f>
        <v>2374</v>
      </c>
      <c r="H16" s="24">
        <v>2963</v>
      </c>
      <c r="I16" s="24">
        <f>SUM(E16:H16)</f>
        <v>11242</v>
      </c>
      <c r="K16" s="12"/>
    </row>
    <row r="17" spans="2:9" ht="14.25">
      <c r="B17" s="35"/>
      <c r="C17" s="36"/>
      <c r="D17" s="29" t="s">
        <v>9</v>
      </c>
      <c r="E17" s="24">
        <f>E15-E16</f>
        <v>-3287</v>
      </c>
      <c r="F17" s="24">
        <f>F15-F16</f>
        <v>-14629</v>
      </c>
      <c r="G17" s="24">
        <f>G15-G16</f>
        <v>-8685</v>
      </c>
      <c r="H17" s="24">
        <f>H15-H16</f>
        <v>-16701</v>
      </c>
      <c r="I17" s="24">
        <f>SUM(E17:H17)</f>
        <v>-43302</v>
      </c>
    </row>
    <row r="18" spans="2:11" ht="15" thickBot="1">
      <c r="B18" s="35"/>
      <c r="C18" s="36"/>
      <c r="D18" s="30" t="s">
        <v>10</v>
      </c>
      <c r="E18" s="25">
        <f>'[1]Mining &amp; quarrying'!$AK$3</f>
        <v>128411</v>
      </c>
      <c r="F18" s="25">
        <f>'[1]Mining &amp; quarrying'!$AL$3</f>
        <v>134480</v>
      </c>
      <c r="G18" s="25">
        <f>'[1]Mining &amp; quarrying'!$AM$3</f>
        <v>130644</v>
      </c>
      <c r="H18" s="25">
        <v>131713</v>
      </c>
      <c r="I18" s="25">
        <f>SUM(E18:H18)</f>
        <v>525248</v>
      </c>
      <c r="K18" s="11"/>
    </row>
    <row r="19" spans="2:9" s="16" customFormat="1" ht="15" thickBot="1">
      <c r="B19" s="38" t="s">
        <v>87</v>
      </c>
      <c r="C19" s="39"/>
      <c r="D19" s="39"/>
      <c r="E19" s="42">
        <f>(E17/E18)</f>
        <v>-0.025597495541659205</v>
      </c>
      <c r="F19" s="42">
        <f>(F17/F18)</f>
        <v>-0.1087819750148721</v>
      </c>
      <c r="G19" s="42">
        <f>(G17/G18)</f>
        <v>-0.06647836869661064</v>
      </c>
      <c r="H19" s="42">
        <f>(H17/H18)</f>
        <v>-0.12679841777197393</v>
      </c>
      <c r="I19" s="43">
        <f>(I17/I18)</f>
        <v>-0.08244105641525527</v>
      </c>
    </row>
    <row r="20" spans="6:10" ht="15" thickBot="1">
      <c r="F20" s="21"/>
      <c r="J20" t="s">
        <v>20</v>
      </c>
    </row>
    <row r="21" spans="2:12" s="17" customFormat="1" ht="29.25" customHeight="1" thickBot="1">
      <c r="B21" s="51" t="s">
        <v>11</v>
      </c>
      <c r="C21" s="50">
        <f>I26</f>
        <v>0.04927338164633311</v>
      </c>
      <c r="D21" s="78"/>
      <c r="E21" s="52" t="str">
        <f>E7</f>
        <v>Q1 (2015)*</v>
      </c>
      <c r="F21" s="52" t="str">
        <f>F7</f>
        <v>Q2 (2015)*</v>
      </c>
      <c r="G21" s="52" t="str">
        <f>G7</f>
        <v>Q3 (2015)*</v>
      </c>
      <c r="H21" s="52" t="str">
        <f>H7</f>
        <v>Q4 (2015)!</v>
      </c>
      <c r="I21" s="52" t="s">
        <v>6</v>
      </c>
      <c r="L21" s="18"/>
    </row>
    <row r="22" spans="2:11" s="17" customFormat="1" ht="14.25">
      <c r="B22" s="37"/>
      <c r="C22" s="21"/>
      <c r="D22" s="31" t="s">
        <v>7</v>
      </c>
      <c r="E22" s="32">
        <f>'[1]Manufacturing'!$AK$32</f>
        <v>34485</v>
      </c>
      <c r="F22" s="32">
        <f>'[1]Manufacturing'!$AL$32</f>
        <v>44101</v>
      </c>
      <c r="G22" s="32">
        <f>'[1]Manufacturing'!$AM$32</f>
        <v>43264</v>
      </c>
      <c r="H22" s="32">
        <v>31942</v>
      </c>
      <c r="I22" s="32">
        <f>SUM(E22:H22)</f>
        <v>153792</v>
      </c>
      <c r="K22" s="18"/>
    </row>
    <row r="23" spans="2:9" s="17" customFormat="1" ht="14.25">
      <c r="B23" s="53"/>
      <c r="C23" s="21"/>
      <c r="D23" s="29" t="s">
        <v>8</v>
      </c>
      <c r="E23" s="24">
        <f>'[1]Manufacturing'!$AK$33</f>
        <v>12695</v>
      </c>
      <c r="F23" s="24">
        <f>'[1]Manufacturing'!$AL$33</f>
        <v>8095</v>
      </c>
      <c r="G23" s="24">
        <f>'[1]Manufacturing'!$AM$33</f>
        <v>8813</v>
      </c>
      <c r="H23" s="24">
        <v>10187</v>
      </c>
      <c r="I23" s="24">
        <f>SUM(E23:H23)</f>
        <v>39790</v>
      </c>
    </row>
    <row r="24" spans="2:9" s="17" customFormat="1" ht="14.25">
      <c r="B24" s="53"/>
      <c r="C24" s="21"/>
      <c r="D24" s="29" t="s">
        <v>9</v>
      </c>
      <c r="E24" s="24">
        <f>E22-E23</f>
        <v>21790</v>
      </c>
      <c r="F24" s="24">
        <f>F22-F23</f>
        <v>36006</v>
      </c>
      <c r="G24" s="24">
        <f>G22-G23</f>
        <v>34451</v>
      </c>
      <c r="H24" s="24">
        <f>H22-H23</f>
        <v>21755</v>
      </c>
      <c r="I24" s="24">
        <f>SUM(E24:H24)</f>
        <v>114002</v>
      </c>
    </row>
    <row r="25" spans="2:11" s="17" customFormat="1" ht="15" thickBot="1">
      <c r="B25" s="53"/>
      <c r="C25" s="21"/>
      <c r="D25" s="30" t="s">
        <v>10</v>
      </c>
      <c r="E25" s="25">
        <f>'[1]Manufacturing'!$AK$3</f>
        <v>546944</v>
      </c>
      <c r="F25" s="25">
        <f>'[1]Manufacturing'!$AL$3</f>
        <v>556482</v>
      </c>
      <c r="G25" s="25">
        <f>'[1]Manufacturing'!$AM$3</f>
        <v>603222</v>
      </c>
      <c r="H25" s="25">
        <v>607015</v>
      </c>
      <c r="I25" s="25">
        <f>SUM(E25:H25)</f>
        <v>2313663</v>
      </c>
      <c r="K25" s="19"/>
    </row>
    <row r="26" spans="2:9" s="20" customFormat="1" ht="15" thickBot="1">
      <c r="B26" s="38" t="s">
        <v>87</v>
      </c>
      <c r="C26" s="54"/>
      <c r="D26" s="54"/>
      <c r="E26" s="42">
        <f>(E24/E25)</f>
        <v>0.03983954481628832</v>
      </c>
      <c r="F26" s="42">
        <f>(F24/F25)</f>
        <v>0.06470290144155606</v>
      </c>
      <c r="G26" s="42">
        <f>(G24/G25)</f>
        <v>0.057111643806094604</v>
      </c>
      <c r="H26" s="42">
        <f>(H24/H25)</f>
        <v>0.03583931204335972</v>
      </c>
      <c r="I26" s="43">
        <f>(I24/I25)</f>
        <v>0.04927338164633311</v>
      </c>
    </row>
    <row r="27" s="17" customFormat="1" ht="15" thickBot="1"/>
    <row r="28" spans="2:9" ht="29.25" customHeight="1" thickBot="1">
      <c r="B28" s="55" t="s">
        <v>12</v>
      </c>
      <c r="C28" s="56">
        <f>I33</f>
        <v>0.06757953370566963</v>
      </c>
      <c r="D28" s="81"/>
      <c r="E28" s="57" t="str">
        <f>E7</f>
        <v>Q1 (2015)*</v>
      </c>
      <c r="F28" s="57" t="str">
        <f>F7</f>
        <v>Q2 (2015)*</v>
      </c>
      <c r="G28" s="57" t="str">
        <f>G7</f>
        <v>Q3 (2015)*</v>
      </c>
      <c r="H28" s="57" t="str">
        <f>H7</f>
        <v>Q4 (2015)!</v>
      </c>
      <c r="I28" s="57" t="s">
        <v>6</v>
      </c>
    </row>
    <row r="29" spans="2:9" ht="14.25">
      <c r="B29" s="37"/>
      <c r="C29" s="36"/>
      <c r="D29" s="31" t="s">
        <v>7</v>
      </c>
      <c r="E29" s="32">
        <f>'[1]Electricity, gas &amp; water supply'!$AK$32</f>
        <v>-1680</v>
      </c>
      <c r="F29" s="32">
        <f>'[1]Electricity, gas &amp; water supply'!$AL$32</f>
        <v>-659</v>
      </c>
      <c r="G29" s="32">
        <f>'[1]Electricity, gas &amp; water supply'!$AM$32</f>
        <v>16002</v>
      </c>
      <c r="H29" s="32">
        <v>1450</v>
      </c>
      <c r="I29" s="32">
        <f>SUM(E29:H29)</f>
        <v>15113</v>
      </c>
    </row>
    <row r="30" spans="2:9" ht="14.25">
      <c r="B30" s="35"/>
      <c r="C30" s="36"/>
      <c r="D30" s="29" t="s">
        <v>8</v>
      </c>
      <c r="E30" s="24">
        <f>'[1]Electricity, gas &amp; water supply'!$AK$33</f>
        <v>271</v>
      </c>
      <c r="F30" s="24">
        <f>'[1]Electricity, gas &amp; water supply'!$AL$33</f>
        <v>409</v>
      </c>
      <c r="G30" s="24">
        <f>'[1]Electricity, gas &amp; water supply'!$AM$33</f>
        <v>394</v>
      </c>
      <c r="H30" s="24">
        <v>378</v>
      </c>
      <c r="I30" s="24">
        <f>SUM(E30:H30)</f>
        <v>1452</v>
      </c>
    </row>
    <row r="31" spans="2:9" ht="14.25">
      <c r="B31" s="35"/>
      <c r="C31" s="36"/>
      <c r="D31" s="29" t="s">
        <v>9</v>
      </c>
      <c r="E31" s="24">
        <f>E29-E30</f>
        <v>-1951</v>
      </c>
      <c r="F31" s="24">
        <f>F29-F30</f>
        <v>-1068</v>
      </c>
      <c r="G31" s="24">
        <f>G29-G30</f>
        <v>15608</v>
      </c>
      <c r="H31" s="24">
        <f>H29-H30</f>
        <v>1072</v>
      </c>
      <c r="I31" s="24">
        <f>SUM(E31:H31)</f>
        <v>13661</v>
      </c>
    </row>
    <row r="32" spans="2:11" ht="15" thickBot="1">
      <c r="B32" s="35"/>
      <c r="C32" s="36"/>
      <c r="D32" s="30" t="s">
        <v>10</v>
      </c>
      <c r="E32" s="25">
        <f>'[1]Electricity, gas &amp; water supply'!$AK$3</f>
        <v>42086</v>
      </c>
      <c r="F32" s="25">
        <f>'[1]Electricity, gas &amp; water supply'!$AL$3</f>
        <v>48719</v>
      </c>
      <c r="G32" s="25">
        <f>'[1]Electricity, gas &amp; water supply'!$AM$3</f>
        <v>61368</v>
      </c>
      <c r="H32" s="25">
        <v>49974</v>
      </c>
      <c r="I32" s="25">
        <f>SUM(E32:H32)</f>
        <v>202147</v>
      </c>
      <c r="K32" s="11"/>
    </row>
    <row r="33" spans="2:9" s="16" customFormat="1" ht="15" thickBot="1">
      <c r="B33" s="38" t="s">
        <v>87</v>
      </c>
      <c r="C33" s="39"/>
      <c r="D33" s="39"/>
      <c r="E33" s="42">
        <f>(E31/E32)</f>
        <v>-0.04635745853728081</v>
      </c>
      <c r="F33" s="42">
        <f>(F31/F32)</f>
        <v>-0.021921632217410045</v>
      </c>
      <c r="G33" s="42">
        <f>(G31/G32)</f>
        <v>0.2543345065832356</v>
      </c>
      <c r="H33" s="42">
        <f>(H31/H32)</f>
        <v>0.021451154600392205</v>
      </c>
      <c r="I33" s="43">
        <f>(I31/I32)</f>
        <v>0.06757953370566963</v>
      </c>
    </row>
    <row r="34" ht="15" thickBot="1"/>
    <row r="35" spans="2:9" ht="29.25" customHeight="1" thickBot="1">
      <c r="B35" s="58" t="s">
        <v>13</v>
      </c>
      <c r="C35" s="59">
        <f>I40</f>
        <v>0.04001922667155592</v>
      </c>
      <c r="D35" s="82"/>
      <c r="E35" s="60" t="str">
        <f>E7</f>
        <v>Q1 (2015)*</v>
      </c>
      <c r="F35" s="60" t="str">
        <f>F7</f>
        <v>Q2 (2015)*</v>
      </c>
      <c r="G35" s="60" t="str">
        <f>G7</f>
        <v>Q3 (2015)*</v>
      </c>
      <c r="H35" s="60" t="str">
        <f>H7</f>
        <v>Q4 (2015)!</v>
      </c>
      <c r="I35" s="60" t="s">
        <v>6</v>
      </c>
    </row>
    <row r="36" spans="2:9" ht="14.25">
      <c r="B36" s="37"/>
      <c r="C36" s="36"/>
      <c r="D36" s="31" t="s">
        <v>7</v>
      </c>
      <c r="E36" s="32">
        <f>'[1]Construction'!$AK$32</f>
        <v>4970</v>
      </c>
      <c r="F36" s="32">
        <f>'[1]Construction'!$AL$32</f>
        <v>5950</v>
      </c>
      <c r="G36" s="32">
        <f>'[1]Construction'!$AM$32</f>
        <v>6464</v>
      </c>
      <c r="H36" s="32">
        <v>4172</v>
      </c>
      <c r="I36" s="32">
        <f>SUM(E36:H36)</f>
        <v>21556</v>
      </c>
    </row>
    <row r="37" spans="2:9" ht="14.25">
      <c r="B37" s="35"/>
      <c r="C37" s="36"/>
      <c r="D37" s="29" t="s">
        <v>8</v>
      </c>
      <c r="E37" s="24">
        <f>'[1]Construction'!$AK$33</f>
        <v>1149</v>
      </c>
      <c r="F37" s="24">
        <f>'[1]Construction'!$AL$33</f>
        <v>994</v>
      </c>
      <c r="G37" s="24">
        <f>'[1]Construction'!$AM$33</f>
        <v>1764</v>
      </c>
      <c r="H37" s="24">
        <v>1497</v>
      </c>
      <c r="I37" s="24">
        <f>SUM(E37:H37)</f>
        <v>5404</v>
      </c>
    </row>
    <row r="38" spans="2:9" ht="14.25">
      <c r="B38" s="35"/>
      <c r="C38" s="36"/>
      <c r="D38" s="29" t="s">
        <v>9</v>
      </c>
      <c r="E38" s="24">
        <f>E36-E37</f>
        <v>3821</v>
      </c>
      <c r="F38" s="24">
        <f>F36-F37</f>
        <v>4956</v>
      </c>
      <c r="G38" s="24">
        <f>G36-G37</f>
        <v>4700</v>
      </c>
      <c r="H38" s="24">
        <f>H36-H37</f>
        <v>2675</v>
      </c>
      <c r="I38" s="24">
        <f>SUM(E38:H38)</f>
        <v>16152</v>
      </c>
    </row>
    <row r="39" spans="2:11" ht="15" thickBot="1">
      <c r="B39" s="35"/>
      <c r="C39" s="36"/>
      <c r="D39" s="30" t="s">
        <v>10</v>
      </c>
      <c r="E39" s="25">
        <f>'[1]Construction'!$AK$3</f>
        <v>96956</v>
      </c>
      <c r="F39" s="25">
        <f>'[1]Construction'!$AL$3</f>
        <v>92994</v>
      </c>
      <c r="G39" s="25">
        <f>'[1]Construction'!$AM$3</f>
        <v>109036</v>
      </c>
      <c r="H39" s="25">
        <v>104620</v>
      </c>
      <c r="I39" s="25">
        <f>SUM(E39:H39)</f>
        <v>403606</v>
      </c>
      <c r="K39" s="11"/>
    </row>
    <row r="40" spans="2:9" s="16" customFormat="1" ht="15" thickBot="1">
      <c r="B40" s="38" t="s">
        <v>87</v>
      </c>
      <c r="C40" s="39"/>
      <c r="D40" s="39"/>
      <c r="E40" s="42">
        <f>(E38/E39)</f>
        <v>0.0394096291101118</v>
      </c>
      <c r="F40" s="42">
        <f>(F38/F39)</f>
        <v>0.05329376088779921</v>
      </c>
      <c r="G40" s="42">
        <f>(G38/G39)</f>
        <v>0.04310502953153087</v>
      </c>
      <c r="H40" s="42">
        <f>(H38/H39)</f>
        <v>0.025568724909195182</v>
      </c>
      <c r="I40" s="43">
        <f>(I38/I39)</f>
        <v>0.04001922667155592</v>
      </c>
    </row>
    <row r="41" ht="15" thickBot="1"/>
    <row r="42" spans="2:9" ht="29.25" customHeight="1" thickBot="1">
      <c r="B42" s="61" t="s">
        <v>14</v>
      </c>
      <c r="C42" s="62">
        <f>I47</f>
        <v>0.04116314916709285</v>
      </c>
      <c r="D42" s="83"/>
      <c r="E42" s="63" t="str">
        <f>E7</f>
        <v>Q1 (2015)*</v>
      </c>
      <c r="F42" s="63" t="str">
        <f>F7</f>
        <v>Q2 (2015)*</v>
      </c>
      <c r="G42" s="63" t="str">
        <f>G7</f>
        <v>Q3 (2015)*</v>
      </c>
      <c r="H42" s="63" t="str">
        <f>H7</f>
        <v>Q4 (2015)!</v>
      </c>
      <c r="I42" s="63" t="s">
        <v>6</v>
      </c>
    </row>
    <row r="43" spans="2:9" ht="14.25">
      <c r="B43" s="37"/>
      <c r="C43" s="36"/>
      <c r="D43" s="31" t="s">
        <v>7</v>
      </c>
      <c r="E43" s="32">
        <f>'[1]Trade'!$AK$32</f>
        <v>38356</v>
      </c>
      <c r="F43" s="32">
        <f>'[1]Trade'!$AL$32</f>
        <v>23504</v>
      </c>
      <c r="G43" s="32">
        <f>'[1]Trade'!$AM$32</f>
        <v>32511</v>
      </c>
      <c r="H43" s="32">
        <v>41678</v>
      </c>
      <c r="I43" s="32">
        <f>SUM(E43:H43)</f>
        <v>136049</v>
      </c>
    </row>
    <row r="44" spans="2:9" ht="14.25">
      <c r="B44" s="35"/>
      <c r="C44" s="36"/>
      <c r="D44" s="29" t="s">
        <v>8</v>
      </c>
      <c r="E44" s="24">
        <f>'[1]Trade'!$AK$33</f>
        <v>7235</v>
      </c>
      <c r="F44" s="24">
        <f>'[1]Trade'!$AL$33</f>
        <v>4522</v>
      </c>
      <c r="G44" s="24">
        <f>'[1]Trade'!$AM$33</f>
        <v>4891</v>
      </c>
      <c r="H44" s="24">
        <v>4544</v>
      </c>
      <c r="I44" s="24">
        <f>SUM(E44:H44)</f>
        <v>21192</v>
      </c>
    </row>
    <row r="45" spans="2:9" ht="14.25">
      <c r="B45" s="35"/>
      <c r="C45" s="36"/>
      <c r="D45" s="29" t="s">
        <v>9</v>
      </c>
      <c r="E45" s="24">
        <f>E43-E44</f>
        <v>31121</v>
      </c>
      <c r="F45" s="24">
        <f>F43-F44</f>
        <v>18982</v>
      </c>
      <c r="G45" s="24">
        <f>G43-G44</f>
        <v>27620</v>
      </c>
      <c r="H45" s="24">
        <f>H43-H44</f>
        <v>37134</v>
      </c>
      <c r="I45" s="24">
        <f>SUM(E45:H45)</f>
        <v>114857</v>
      </c>
    </row>
    <row r="46" spans="2:11" ht="15" thickBot="1">
      <c r="B46" s="35"/>
      <c r="C46" s="36"/>
      <c r="D46" s="30" t="s">
        <v>10</v>
      </c>
      <c r="E46" s="25">
        <f>'[1]Trade'!$AK$3</f>
        <v>663499</v>
      </c>
      <c r="F46" s="25">
        <f>'[1]Trade'!$AL$3</f>
        <v>676360</v>
      </c>
      <c r="G46" s="25">
        <f>'[1]Trade'!$AM$3</f>
        <v>711089</v>
      </c>
      <c r="H46" s="25">
        <v>739339</v>
      </c>
      <c r="I46" s="25">
        <f>SUM(E46:H46)</f>
        <v>2790287</v>
      </c>
      <c r="K46" s="11"/>
    </row>
    <row r="47" spans="2:9" s="16" customFormat="1" ht="15" thickBot="1">
      <c r="B47" s="38" t="s">
        <v>87</v>
      </c>
      <c r="C47" s="39"/>
      <c r="D47" s="39"/>
      <c r="E47" s="42">
        <f>(E45/E46)</f>
        <v>0.04690436609550278</v>
      </c>
      <c r="F47" s="42">
        <f>(F45/F46)</f>
        <v>0.02806493583298835</v>
      </c>
      <c r="G47" s="42">
        <f>(G45/G46)</f>
        <v>0.03884183273823671</v>
      </c>
      <c r="H47" s="42">
        <f>(H45/H46)</f>
        <v>0.050225945067147816</v>
      </c>
      <c r="I47" s="43">
        <f>(I45/I46)</f>
        <v>0.04116314916709285</v>
      </c>
    </row>
    <row r="48" ht="15" thickBot="1"/>
    <row r="49" spans="2:9" s="17" customFormat="1" ht="29.25" customHeight="1" thickBot="1">
      <c r="B49" s="64" t="s">
        <v>15</v>
      </c>
      <c r="C49" s="65">
        <f>I54</f>
        <v>0.041363368509751565</v>
      </c>
      <c r="D49" s="84"/>
      <c r="E49" s="66" t="str">
        <f>E7</f>
        <v>Q1 (2015)*</v>
      </c>
      <c r="F49" s="66" t="str">
        <f>F7</f>
        <v>Q2 (2015)*</v>
      </c>
      <c r="G49" s="66" t="str">
        <f>G7</f>
        <v>Q3 (2015)*</v>
      </c>
      <c r="H49" s="66" t="str">
        <f>H7</f>
        <v>Q4 (2015)!</v>
      </c>
      <c r="I49" s="66" t="s">
        <v>6</v>
      </c>
    </row>
    <row r="50" spans="2:9" s="17" customFormat="1" ht="14.25">
      <c r="B50" s="37"/>
      <c r="C50" s="21"/>
      <c r="D50" s="31" t="s">
        <v>7</v>
      </c>
      <c r="E50" s="77">
        <f>'[1]Transport, storage &amp; communicat'!$AK$32</f>
        <v>9026</v>
      </c>
      <c r="F50" s="77">
        <f>'[1]Transport, storage &amp; communicat'!$AL$32</f>
        <v>11872</v>
      </c>
      <c r="G50" s="77">
        <f>'[1]Transport, storage &amp; communicat'!$AM$32</f>
        <v>13772</v>
      </c>
      <c r="H50" s="77">
        <v>10465</v>
      </c>
      <c r="I50" s="77">
        <f>SUM(E50:H50)</f>
        <v>45135</v>
      </c>
    </row>
    <row r="51" spans="2:9" s="17" customFormat="1" ht="14.25">
      <c r="B51" s="53"/>
      <c r="C51" s="21"/>
      <c r="D51" s="29" t="s">
        <v>8</v>
      </c>
      <c r="E51" s="75">
        <f>'[1]Transport, storage &amp; communicat'!$AK$33</f>
        <v>4100</v>
      </c>
      <c r="F51" s="75">
        <f>'[1]Transport, storage &amp; communicat'!$AL$33</f>
        <v>4080</v>
      </c>
      <c r="G51" s="75">
        <f>'[1]Transport, storage &amp; communicat'!$AM$33</f>
        <v>3801</v>
      </c>
      <c r="H51" s="75">
        <v>4094</v>
      </c>
      <c r="I51" s="75">
        <f>SUM(E51:H51)</f>
        <v>16075</v>
      </c>
    </row>
    <row r="52" spans="2:9" s="17" customFormat="1" ht="14.25">
      <c r="B52" s="53"/>
      <c r="C52" s="21"/>
      <c r="D52" s="29" t="s">
        <v>9</v>
      </c>
      <c r="E52" s="75">
        <f>E50-E51</f>
        <v>4926</v>
      </c>
      <c r="F52" s="75">
        <f>F50-F51</f>
        <v>7792</v>
      </c>
      <c r="G52" s="75">
        <f>G50-G51</f>
        <v>9971</v>
      </c>
      <c r="H52" s="75">
        <f>H50-H51</f>
        <v>6371</v>
      </c>
      <c r="I52" s="75">
        <f>SUM(E52:H52)</f>
        <v>29060</v>
      </c>
    </row>
    <row r="53" spans="2:11" s="17" customFormat="1" ht="15" thickBot="1">
      <c r="B53" s="53"/>
      <c r="C53" s="21"/>
      <c r="D53" s="30" t="s">
        <v>10</v>
      </c>
      <c r="E53" s="76">
        <f>'[1]Transport, storage &amp; communicat'!$AK$3</f>
        <v>168288</v>
      </c>
      <c r="F53" s="76">
        <f>'[1]Transport, storage &amp; communicat'!$AL$3</f>
        <v>172322</v>
      </c>
      <c r="G53" s="76">
        <f>'[1]Transport, storage &amp; communicat'!$AM$3</f>
        <v>178367</v>
      </c>
      <c r="H53" s="76">
        <v>183577</v>
      </c>
      <c r="I53" s="76">
        <f>SUM(E53:H53)</f>
        <v>702554</v>
      </c>
      <c r="K53" s="19"/>
    </row>
    <row r="54" spans="2:9" s="16" customFormat="1" ht="15" thickBot="1">
      <c r="B54" s="38" t="s">
        <v>87</v>
      </c>
      <c r="C54" s="39"/>
      <c r="D54" s="39"/>
      <c r="E54" s="42">
        <f>(E52/E53)</f>
        <v>0.02927124928693668</v>
      </c>
      <c r="F54" s="42">
        <f>(F52/F53)</f>
        <v>0.04521767388957881</v>
      </c>
      <c r="G54" s="42">
        <f>(G52/G53)</f>
        <v>0.055901596147269396</v>
      </c>
      <c r="H54" s="42">
        <f>(H52/H53)</f>
        <v>0.03470478327895107</v>
      </c>
      <c r="I54" s="43">
        <f>(I52/I53)</f>
        <v>0.041363368509751565</v>
      </c>
    </row>
    <row r="55" ht="19.5" customHeight="1" thickBot="1"/>
    <row r="56" spans="2:9" ht="29.25" customHeight="1" thickBot="1">
      <c r="B56" s="67" t="s">
        <v>16</v>
      </c>
      <c r="C56" s="68">
        <f>I61</f>
        <v>0.1329171093766745</v>
      </c>
      <c r="D56" s="85"/>
      <c r="E56" s="69" t="str">
        <f>E7</f>
        <v>Q1 (2015)*</v>
      </c>
      <c r="F56" s="69" t="str">
        <f>F7</f>
        <v>Q2 (2015)*</v>
      </c>
      <c r="G56" s="69" t="str">
        <f>G7</f>
        <v>Q3 (2015)*</v>
      </c>
      <c r="H56" s="69" t="str">
        <f>H7</f>
        <v>Q4 (2015)!</v>
      </c>
      <c r="I56" s="69" t="s">
        <v>6</v>
      </c>
    </row>
    <row r="57" spans="2:9" ht="14.25">
      <c r="B57" s="37"/>
      <c r="C57" s="36"/>
      <c r="D57" s="31" t="s">
        <v>7</v>
      </c>
      <c r="E57" s="32">
        <f>'[1]Business services'!$AK$32</f>
        <v>41427</v>
      </c>
      <c r="F57" s="32">
        <f>'[1]Business services'!$AL$32</f>
        <v>36417</v>
      </c>
      <c r="G57" s="32">
        <f>'[1]Business services'!$AM$32</f>
        <v>34121</v>
      </c>
      <c r="H57" s="32">
        <v>37133</v>
      </c>
      <c r="I57" s="32">
        <f>SUM(E57:H57)</f>
        <v>149098</v>
      </c>
    </row>
    <row r="58" spans="2:9" ht="14.25">
      <c r="B58" s="35"/>
      <c r="C58" s="36"/>
      <c r="D58" s="29" t="s">
        <v>8</v>
      </c>
      <c r="E58" s="24">
        <f>'[1]Business services'!$AK$33</f>
        <v>4780</v>
      </c>
      <c r="F58" s="24">
        <f>'[1]Business services'!$AL$33</f>
        <v>4803</v>
      </c>
      <c r="G58" s="24">
        <f>'[1]Business services'!$AM$33</f>
        <v>4422</v>
      </c>
      <c r="H58" s="24">
        <v>4866</v>
      </c>
      <c r="I58" s="24">
        <f>SUM(E58:H58)</f>
        <v>18871</v>
      </c>
    </row>
    <row r="59" spans="2:9" ht="14.25">
      <c r="B59" s="35"/>
      <c r="C59" s="36"/>
      <c r="D59" s="29" t="s">
        <v>9</v>
      </c>
      <c r="E59" s="24">
        <f>E57-E58</f>
        <v>36647</v>
      </c>
      <c r="F59" s="24">
        <f>F57-F58</f>
        <v>31614</v>
      </c>
      <c r="G59" s="24">
        <f>G57-G58</f>
        <v>29699</v>
      </c>
      <c r="H59" s="24">
        <f>H57-H58</f>
        <v>32267</v>
      </c>
      <c r="I59" s="24">
        <f>SUM(E59:H59)</f>
        <v>130227</v>
      </c>
    </row>
    <row r="60" spans="2:11" ht="15" thickBot="1">
      <c r="B60" s="35"/>
      <c r="C60" s="36"/>
      <c r="D60" s="30" t="s">
        <v>10</v>
      </c>
      <c r="E60" s="25">
        <f>'[1]Business services'!$AK$3</f>
        <v>239330</v>
      </c>
      <c r="F60" s="25">
        <f>'[1]Business services'!$AL$3</f>
        <v>235709</v>
      </c>
      <c r="G60" s="25">
        <f>'[1]Business services'!$AM$3</f>
        <v>247865</v>
      </c>
      <c r="H60" s="25">
        <v>256857</v>
      </c>
      <c r="I60" s="25">
        <f>SUM(E60:H60)</f>
        <v>979761</v>
      </c>
      <c r="K60" s="11"/>
    </row>
    <row r="61" spans="2:9" s="16" customFormat="1" ht="15" thickBot="1">
      <c r="B61" s="38" t="s">
        <v>87</v>
      </c>
      <c r="C61" s="39"/>
      <c r="D61" s="39"/>
      <c r="E61" s="42">
        <f>(E59/E60)</f>
        <v>0.15312330255296036</v>
      </c>
      <c r="F61" s="42">
        <f>(F59/F60)</f>
        <v>0.13412300760683724</v>
      </c>
      <c r="G61" s="42">
        <f>(G59/G60)</f>
        <v>0.11981925645008372</v>
      </c>
      <c r="H61" s="42">
        <f>(H59/H60)</f>
        <v>0.1256224280436196</v>
      </c>
      <c r="I61" s="43">
        <f>(I59/I60)</f>
        <v>0.1329171093766745</v>
      </c>
    </row>
    <row r="62" ht="15" thickBot="1"/>
    <row r="63" spans="2:9" ht="29.25" customHeight="1" thickBot="1">
      <c r="B63" s="70" t="s">
        <v>17</v>
      </c>
      <c r="C63" s="71">
        <f>I68</f>
        <v>0.1406071639441055</v>
      </c>
      <c r="D63" s="86"/>
      <c r="E63" s="72" t="str">
        <f>E7</f>
        <v>Q1 (2015)*</v>
      </c>
      <c r="F63" s="72" t="str">
        <f>F7</f>
        <v>Q2 (2015)*</v>
      </c>
      <c r="G63" s="72" t="str">
        <f>G7</f>
        <v>Q3 (2015)*</v>
      </c>
      <c r="H63" s="72" t="str">
        <f>H7</f>
        <v>Q4 (2015)!</v>
      </c>
      <c r="I63" s="72" t="s">
        <v>6</v>
      </c>
    </row>
    <row r="64" spans="2:9" ht="14.25">
      <c r="B64" s="37"/>
      <c r="C64" s="36"/>
      <c r="D64" s="31" t="s">
        <v>7</v>
      </c>
      <c r="E64" s="32">
        <f>'[1]Personal services'!$AK$32</f>
        <v>9071</v>
      </c>
      <c r="F64" s="32">
        <f>'[1]Personal services'!$AL$32</f>
        <v>8490</v>
      </c>
      <c r="G64" s="32">
        <f>'[1]Personal services'!$AM$32</f>
        <v>6819</v>
      </c>
      <c r="H64" s="32">
        <v>9210</v>
      </c>
      <c r="I64" s="32">
        <f>SUM(E64:H64)</f>
        <v>33590</v>
      </c>
    </row>
    <row r="65" spans="2:9" ht="14.25">
      <c r="B65" s="35"/>
      <c r="C65" s="36"/>
      <c r="D65" s="29" t="s">
        <v>8</v>
      </c>
      <c r="E65" s="24">
        <f>'[1]Personal services'!$AK$33</f>
        <v>1278</v>
      </c>
      <c r="F65" s="24">
        <f>'[1]Personal services'!$AL$33</f>
        <v>1037</v>
      </c>
      <c r="G65" s="24">
        <f>'[1]Personal services'!$AM$33</f>
        <v>1417</v>
      </c>
      <c r="H65" s="24">
        <v>1281</v>
      </c>
      <c r="I65" s="24">
        <f>SUM(E65:H65)</f>
        <v>5013</v>
      </c>
    </row>
    <row r="66" spans="2:9" ht="14.25">
      <c r="B66" s="35"/>
      <c r="C66" s="36"/>
      <c r="D66" s="29" t="s">
        <v>9</v>
      </c>
      <c r="E66" s="24">
        <f>E64-E65</f>
        <v>7793</v>
      </c>
      <c r="F66" s="24">
        <f>F64-F65</f>
        <v>7453</v>
      </c>
      <c r="G66" s="24">
        <f>G64-G65</f>
        <v>5402</v>
      </c>
      <c r="H66" s="24">
        <f>H64-H65</f>
        <v>7929</v>
      </c>
      <c r="I66" s="24">
        <f>SUM(E66:H66)</f>
        <v>28577</v>
      </c>
    </row>
    <row r="67" spans="2:11" ht="15" thickBot="1">
      <c r="B67" s="35"/>
      <c r="C67" s="36"/>
      <c r="D67" s="30" t="s">
        <v>10</v>
      </c>
      <c r="E67" s="25">
        <f>'[1]Personal services'!$AK$3</f>
        <v>55651</v>
      </c>
      <c r="F67" s="25">
        <f>'[1]Personal services'!$AL$3</f>
        <v>55359</v>
      </c>
      <c r="G67" s="25">
        <f>'[1]Personal services'!$AM$3</f>
        <v>46260</v>
      </c>
      <c r="H67" s="25">
        <v>45970</v>
      </c>
      <c r="I67" s="25">
        <f>SUM(E67:H67)</f>
        <v>203240</v>
      </c>
      <c r="K67" s="11"/>
    </row>
    <row r="68" spans="2:9" s="16" customFormat="1" ht="15" thickBot="1">
      <c r="B68" s="38" t="s">
        <v>87</v>
      </c>
      <c r="C68" s="39"/>
      <c r="D68" s="39"/>
      <c r="E68" s="42">
        <f>(E66/E67)</f>
        <v>0.14003342258000756</v>
      </c>
      <c r="F68" s="42">
        <f>(F66/F67)</f>
        <v>0.13463032207951733</v>
      </c>
      <c r="G68" s="42">
        <f>(G66/G67)</f>
        <v>0.1167747514051016</v>
      </c>
      <c r="H68" s="42">
        <f>(H66/H67)</f>
        <v>0.17248205351316076</v>
      </c>
      <c r="I68" s="43">
        <f>(I66/I67)</f>
        <v>0.1406071639441055</v>
      </c>
    </row>
    <row r="69" spans="2:7" ht="14.25">
      <c r="B69" s="14" t="s">
        <v>49</v>
      </c>
      <c r="C69" s="14"/>
      <c r="D69" s="14"/>
      <c r="E69" s="14"/>
      <c r="F69" s="14"/>
      <c r="G69" s="14"/>
    </row>
    <row r="70" ht="14.25">
      <c r="B70" s="14" t="s">
        <v>23</v>
      </c>
    </row>
    <row r="71" ht="14.25">
      <c r="B71" s="14" t="s">
        <v>24</v>
      </c>
    </row>
    <row r="76" ht="14.25">
      <c r="F7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Crizelda Genis</cp:lastModifiedBy>
  <cp:lastPrinted>2019-03-26T08:07:25Z</cp:lastPrinted>
  <dcterms:created xsi:type="dcterms:W3CDTF">2010-07-01T13:35:12Z</dcterms:created>
  <dcterms:modified xsi:type="dcterms:W3CDTF">2021-02-08T22:53:16Z</dcterms:modified>
  <cp:category/>
  <cp:version/>
  <cp:contentType/>
  <cp:contentStatus/>
</cp:coreProperties>
</file>